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otaaluitslag" sheetId="1" r:id="rId1"/>
    <sheet name="wedstrijd 1" sheetId="2" r:id="rId2"/>
    <sheet name="wedstrijd 2" sheetId="3" r:id="rId3"/>
    <sheet name="wedstrijd 3" sheetId="4" r:id="rId4"/>
    <sheet name="wedstrijd 4" sheetId="5" r:id="rId5"/>
    <sheet name="wedstrijd5" sheetId="6" r:id="rId6"/>
    <sheet name="finale" sheetId="7" r:id="rId7"/>
    <sheet name="Zilveren Haak" sheetId="8" r:id="rId8"/>
    <sheet name="Puntenklassement" sheetId="9" r:id="rId9"/>
  </sheets>
  <definedNames/>
  <calcPr fullCalcOnLoad="1"/>
</workbook>
</file>

<file path=xl/sharedStrings.xml><?xml version="1.0" encoding="utf-8"?>
<sst xmlns="http://schemas.openxmlformats.org/spreadsheetml/2006/main" count="721" uniqueCount="135">
  <si>
    <t>uitslag op:</t>
  </si>
  <si>
    <t>naam</t>
  </si>
  <si>
    <t>100gram</t>
  </si>
  <si>
    <t>125gram</t>
  </si>
  <si>
    <t>150gram</t>
  </si>
  <si>
    <t>175gram</t>
  </si>
  <si>
    <t>gemiddelde</t>
  </si>
  <si>
    <t>finale</t>
  </si>
  <si>
    <t>einduitslag</t>
  </si>
  <si>
    <t>A</t>
  </si>
  <si>
    <t>boven 200m</t>
  </si>
  <si>
    <t>Laroy Didier</t>
  </si>
  <si>
    <t>Van Cauwenberghe Kris</t>
  </si>
  <si>
    <t>Beunder Ruud</t>
  </si>
  <si>
    <t>Opdebeeck Erik</t>
  </si>
  <si>
    <t>Van Den Berg Jack</t>
  </si>
  <si>
    <t>Savat Franky</t>
  </si>
  <si>
    <t>Meijerink Peter</t>
  </si>
  <si>
    <t>Meijerinck Peter</t>
  </si>
  <si>
    <t>De Groof Tommy</t>
  </si>
  <si>
    <t>De Beuckelaer Guy</t>
  </si>
  <si>
    <t>Carnes Ray</t>
  </si>
  <si>
    <t>Moeskops Danny</t>
  </si>
  <si>
    <t>Gorissen Geoffrey</t>
  </si>
  <si>
    <t>Teughels Johan</t>
  </si>
  <si>
    <t>De Mulder Ronny</t>
  </si>
  <si>
    <t>Cardoen Philippe</t>
  </si>
  <si>
    <t>Betina Steven</t>
  </si>
  <si>
    <t>Wonnekein Joachim</t>
  </si>
  <si>
    <t>B</t>
  </si>
  <si>
    <t>160m tot 200m</t>
  </si>
  <si>
    <t>Weuts Wim</t>
  </si>
  <si>
    <t>Singer Rudolf</t>
  </si>
  <si>
    <t>De Dobbelaere Franky</t>
  </si>
  <si>
    <t>De Vynck Danny</t>
  </si>
  <si>
    <t>Devynck Danny</t>
  </si>
  <si>
    <t>De Dobbelaere Frankie</t>
  </si>
  <si>
    <t>Verheyen Gert</t>
  </si>
  <si>
    <t>De Cock Walter</t>
  </si>
  <si>
    <t>Peeters Erik</t>
  </si>
  <si>
    <t>Jacobs Francis</t>
  </si>
  <si>
    <t>Weyne Jurgen</t>
  </si>
  <si>
    <t>Anthonissen Jan</t>
  </si>
  <si>
    <t>Luyten Karel</t>
  </si>
  <si>
    <t>Verbruggen Bernard</t>
  </si>
  <si>
    <t>Cardoen Philip</t>
  </si>
  <si>
    <t>Zonnekein Joachim</t>
  </si>
  <si>
    <t>Gorissen Andre</t>
  </si>
  <si>
    <t>C</t>
  </si>
  <si>
    <t>onder 160m</t>
  </si>
  <si>
    <t>Gorissen André</t>
  </si>
  <si>
    <t>Van Der Kolk Ad</t>
  </si>
  <si>
    <t>Marcelis Rudi</t>
  </si>
  <si>
    <t>O</t>
  </si>
  <si>
    <t>Overhead</t>
  </si>
  <si>
    <t>uitslag wedstrijd 1 op 2/4/2011</t>
  </si>
  <si>
    <t>worp 1</t>
  </si>
  <si>
    <t>worp 2</t>
  </si>
  <si>
    <t>worp 3</t>
  </si>
  <si>
    <t>worp 4</t>
  </si>
  <si>
    <t>worp 5</t>
  </si>
  <si>
    <t>worp 6</t>
  </si>
  <si>
    <t>worp 7</t>
  </si>
  <si>
    <t>worp 8</t>
  </si>
  <si>
    <t>Worp 9</t>
  </si>
  <si>
    <t>categorie</t>
  </si>
  <si>
    <t>nr</t>
  </si>
  <si>
    <t>gew</t>
  </si>
  <si>
    <t>meters</t>
  </si>
  <si>
    <t>C-N</t>
  </si>
  <si>
    <t>ZO-&gt;Z 4 ; 22° C ; zonnig en droog</t>
  </si>
  <si>
    <t>uitslag wedstrijd 2 op 8/5/2011</t>
  </si>
  <si>
    <t>worp 9</t>
  </si>
  <si>
    <t>Rudolf Singer</t>
  </si>
  <si>
    <t>Johan Teughels</t>
  </si>
  <si>
    <t>Franky Savat</t>
  </si>
  <si>
    <t>Franky De Dobbelaere</t>
  </si>
  <si>
    <t>Guy De Beuckelaer</t>
  </si>
  <si>
    <t>Erik Opdebeeck</t>
  </si>
  <si>
    <t>Walter De Cock</t>
  </si>
  <si>
    <t>Danny Moeskops</t>
  </si>
  <si>
    <t>Kris Van Cauwenberghe</t>
  </si>
  <si>
    <t>Didier Laroy</t>
  </si>
  <si>
    <t>Ruud Beunder</t>
  </si>
  <si>
    <t>Jan Anthonissen</t>
  </si>
  <si>
    <t>Wim Weuts</t>
  </si>
  <si>
    <t>Steven Betina</t>
  </si>
  <si>
    <t>Gert Verheyen</t>
  </si>
  <si>
    <t>Ray Carnes</t>
  </si>
  <si>
    <t>Jack Van Den Berg</t>
  </si>
  <si>
    <t>Francis Jacobs</t>
  </si>
  <si>
    <t>Karel Luyten</t>
  </si>
  <si>
    <t>Tommy De Groof</t>
  </si>
  <si>
    <t>Peter Meijerink</t>
  </si>
  <si>
    <t>Ronny De Mulder</t>
  </si>
  <si>
    <t>A-N</t>
  </si>
  <si>
    <t>Danny De Vynck</t>
  </si>
  <si>
    <t>Erik Peeters</t>
  </si>
  <si>
    <t>Z 3 zonnig, droog 25 graden</t>
  </si>
  <si>
    <t>uitslag wedstrijd 3 op 28/5/2011</t>
  </si>
  <si>
    <t>Van Cauwenberghe Chris</t>
  </si>
  <si>
    <t>Poidevin André</t>
  </si>
  <si>
    <t>Defernez Raphael</t>
  </si>
  <si>
    <t>Debrie Jean-Pierre</t>
  </si>
  <si>
    <t>vrij stabiele wind 4 ZW, af en toe bewolkt tot 20°maximum</t>
  </si>
  <si>
    <t>uitslag wedstrijd 4 op 18/6/2011</t>
  </si>
  <si>
    <t>Fuchs Eric</t>
  </si>
  <si>
    <t>Folcke Olivier</t>
  </si>
  <si>
    <t>af en toe flinke bui, maar vrij stabiele zzw 4-5 ; 16 °C</t>
  </si>
  <si>
    <t>uitslag wedstrijd 5 op 24/9/2011</t>
  </si>
  <si>
    <t>Worp 8</t>
  </si>
  <si>
    <t>Schilperoort Wim</t>
  </si>
  <si>
    <t>Oschman Rob</t>
  </si>
  <si>
    <t>B-N</t>
  </si>
  <si>
    <t>Oschman Nigel</t>
  </si>
  <si>
    <t>veranderlijke wind 1-2 ; 23 graden ; zonnig</t>
  </si>
  <si>
    <t>uitslag finale op 16/10/2011</t>
  </si>
  <si>
    <t>nummer :</t>
  </si>
  <si>
    <t>naam :</t>
  </si>
  <si>
    <t>resultaat</t>
  </si>
  <si>
    <t>gemiddeld</t>
  </si>
  <si>
    <t>JP Debrie</t>
  </si>
  <si>
    <t>Poidevin Andre</t>
  </si>
  <si>
    <t>Belgische Surfcasting Club vzw klassement 2011 Zilveren Haak Zeehengelsportmagazine</t>
  </si>
  <si>
    <t>sort</t>
  </si>
  <si>
    <t>TOTALE AFSTAND:</t>
  </si>
  <si>
    <t>Belgische Surfcasting Club vzw Puntenklassement 2011</t>
  </si>
  <si>
    <t>uitslag</t>
  </si>
  <si>
    <t xml:space="preserve">TOTAAL: </t>
  </si>
  <si>
    <t>min slechtste resultaat</t>
  </si>
  <si>
    <t>alle anderen</t>
  </si>
  <si>
    <t>Hoogtse gemiddelde : Didier Laroy met 213,29m</t>
  </si>
  <si>
    <t>Weer : temperatuur van 5 naar 16 GrC wind 2 zuid ; zonnig</t>
  </si>
  <si>
    <t>Totaal</t>
  </si>
  <si>
    <t>Beste Nieuwkomer : Geoffrey Gorissen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</si>
</sst>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;[Red]0.00"/>
    <numFmt numFmtId="165" formatCode="dd/mm/yyyy"/>
    <numFmt numFmtId="166" formatCode="dd\-mmm\-yy"/>
    <numFmt numFmtId="167" formatCode="#,##0.00\ _€"/>
    <numFmt numFmtId="168" formatCode="dd/mmm"/>
  </numFmts>
  <fonts count="38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2" fontId="0" fillId="0" borderId="0" xfId="0" applyNumberForma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/>
    </xf>
    <xf numFmtId="1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5" xfId="0" applyNumberFormat="1" applyFont="1" applyBorder="1" applyAlignment="1">
      <alignment horizontal="left"/>
    </xf>
    <xf numFmtId="164" fontId="0" fillId="0" borderId="28" xfId="0" applyNumberFormat="1" applyFont="1" applyBorder="1" applyAlignment="1">
      <alignment horizontal="left"/>
    </xf>
    <xf numFmtId="164" fontId="0" fillId="0" borderId="20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4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26" xfId="0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/>
    </xf>
    <xf numFmtId="1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8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2" fontId="0" fillId="0" borderId="38" xfId="0" applyNumberFormat="1" applyBorder="1" applyAlignment="1">
      <alignment horizontal="right"/>
    </xf>
    <xf numFmtId="2" fontId="0" fillId="0" borderId="38" xfId="0" applyNumberFormat="1" applyBorder="1" applyAlignment="1">
      <alignment horizontal="center"/>
    </xf>
    <xf numFmtId="2" fontId="0" fillId="0" borderId="38" xfId="0" applyNumberFormat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3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4">
      <selection activeCell="U29" sqref="U29"/>
    </sheetView>
  </sheetViews>
  <sheetFormatPr defaultColWidth="9.140625" defaultRowHeight="12.75"/>
  <cols>
    <col min="1" max="1" width="4.28125" style="1" customWidth="1"/>
    <col min="2" max="2" width="21.421875" style="0" customWidth="1"/>
    <col min="3" max="6" width="9.140625" style="2" customWidth="1"/>
    <col min="7" max="7" width="1.8515625" style="0" customWidth="1"/>
    <col min="8" max="8" width="10.8515625" style="2" customWidth="1"/>
    <col min="9" max="9" width="1.421875" style="0" customWidth="1"/>
    <col min="10" max="10" width="7.140625" style="0" customWidth="1"/>
    <col min="11" max="11" width="11.00390625" style="0" customWidth="1"/>
    <col min="14" max="14" width="21.28125" style="0" customWidth="1"/>
    <col min="15" max="15" width="7.140625" style="0" customWidth="1"/>
  </cols>
  <sheetData>
    <row r="1" spans="1:8" ht="12.75">
      <c r="A1" s="1" t="s">
        <v>0</v>
      </c>
      <c r="G1" s="3"/>
      <c r="H1" s="4">
        <f ca="1">TODAY()</f>
        <v>40833</v>
      </c>
    </row>
    <row r="2" spans="1:11" s="1" customFormat="1" ht="12.75">
      <c r="A2" s="5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5"/>
      <c r="H2" s="6" t="s">
        <v>6</v>
      </c>
      <c r="I2" s="5"/>
      <c r="J2" s="5" t="s">
        <v>7</v>
      </c>
      <c r="K2" s="5" t="s">
        <v>8</v>
      </c>
    </row>
    <row r="3" spans="1:11" ht="5.25" customHeight="1">
      <c r="A3" s="5"/>
      <c r="B3" s="7"/>
      <c r="C3" s="8"/>
      <c r="D3" s="8"/>
      <c r="E3" s="8"/>
      <c r="F3" s="8"/>
      <c r="G3" s="7"/>
      <c r="H3" s="8"/>
      <c r="I3" s="7"/>
      <c r="J3" s="7"/>
      <c r="K3" s="7"/>
    </row>
    <row r="4" spans="1:13" ht="12.75">
      <c r="A4" s="5" t="s">
        <v>9</v>
      </c>
      <c r="B4" s="5" t="s">
        <v>10</v>
      </c>
      <c r="C4" s="8"/>
      <c r="D4" s="8"/>
      <c r="E4" s="8"/>
      <c r="F4" s="8"/>
      <c r="G4" s="7"/>
      <c r="H4" s="8"/>
      <c r="I4" s="7"/>
      <c r="J4" s="7"/>
      <c r="K4" s="7"/>
      <c r="L4" s="9"/>
      <c r="M4" s="10"/>
    </row>
    <row r="5" spans="1:13" ht="6" customHeight="1">
      <c r="A5" s="5"/>
      <c r="B5" s="7"/>
      <c r="C5" s="8"/>
      <c r="D5" s="8"/>
      <c r="E5" s="8"/>
      <c r="F5" s="8"/>
      <c r="G5" s="7"/>
      <c r="H5" s="8"/>
      <c r="I5" s="7"/>
      <c r="J5" s="7"/>
      <c r="K5" s="7"/>
      <c r="L5" s="9"/>
      <c r="M5" s="10"/>
    </row>
    <row r="6" spans="1:16" ht="12.75">
      <c r="A6" s="5">
        <v>1</v>
      </c>
      <c r="B6" s="7" t="s">
        <v>11</v>
      </c>
      <c r="C6" s="8">
        <v>246.51</v>
      </c>
      <c r="D6" s="8">
        <v>247.17</v>
      </c>
      <c r="E6" s="8">
        <v>239.79</v>
      </c>
      <c r="F6" s="8">
        <v>219.93</v>
      </c>
      <c r="G6" s="8"/>
      <c r="H6" s="8">
        <f aca="true" t="shared" si="0" ref="H6:H19">IF(SUM(D6:F6)=0,"",(SUM(D6:E6)+MAX(C6,F6))/3)</f>
        <v>244.49</v>
      </c>
      <c r="I6" s="8"/>
      <c r="J6" s="8">
        <v>217.74</v>
      </c>
      <c r="K6" s="8">
        <f aca="true" t="shared" si="1" ref="K6:K19">IF(SUM(H6,H6,H6,J6,J6)/5=0,"",SUM(H6,H6,H6,J6,J6)/5)</f>
        <v>233.79000000000002</v>
      </c>
      <c r="L6" s="11"/>
      <c r="M6" s="10"/>
      <c r="O6" s="12"/>
      <c r="P6" s="12"/>
    </row>
    <row r="7" spans="1:16" ht="12.75">
      <c r="A7" s="5">
        <v>2</v>
      </c>
      <c r="B7" s="7" t="s">
        <v>12</v>
      </c>
      <c r="C7" s="8">
        <v>229.1</v>
      </c>
      <c r="D7" s="8">
        <v>244.53</v>
      </c>
      <c r="E7" s="8">
        <v>238.51</v>
      </c>
      <c r="F7" s="8"/>
      <c r="G7" s="8"/>
      <c r="H7" s="8">
        <f t="shared" si="0"/>
        <v>237.38</v>
      </c>
      <c r="I7" s="8"/>
      <c r="J7" s="8">
        <v>217.18</v>
      </c>
      <c r="K7" s="8">
        <f t="shared" si="1"/>
        <v>229.3</v>
      </c>
      <c r="L7" s="9"/>
      <c r="M7" s="13"/>
      <c r="O7" s="12"/>
      <c r="P7" s="12"/>
    </row>
    <row r="8" spans="1:16" ht="12.75">
      <c r="A8" s="5">
        <v>3</v>
      </c>
      <c r="B8" s="7" t="s">
        <v>13</v>
      </c>
      <c r="C8" s="8">
        <v>229.96</v>
      </c>
      <c r="D8" s="8">
        <v>236.08</v>
      </c>
      <c r="E8" s="8">
        <v>223.72</v>
      </c>
      <c r="F8" s="8"/>
      <c r="G8" s="8"/>
      <c r="H8" s="8">
        <f t="shared" si="0"/>
        <v>229.92</v>
      </c>
      <c r="I8" s="8"/>
      <c r="J8" s="8">
        <v>219.66</v>
      </c>
      <c r="K8" s="8">
        <f t="shared" si="1"/>
        <v>225.81599999999997</v>
      </c>
      <c r="L8" s="9"/>
      <c r="M8" s="13"/>
      <c r="N8" s="14"/>
      <c r="O8" s="12"/>
      <c r="P8" s="12"/>
    </row>
    <row r="9" spans="1:16" ht="12.75">
      <c r="A9" s="5">
        <v>4</v>
      </c>
      <c r="B9" s="7" t="s">
        <v>14</v>
      </c>
      <c r="C9" s="8">
        <v>229.65</v>
      </c>
      <c r="D9" s="8">
        <v>237.21</v>
      </c>
      <c r="E9" s="8">
        <v>233.62</v>
      </c>
      <c r="F9" s="8"/>
      <c r="G9" s="8"/>
      <c r="H9" s="8">
        <f t="shared" si="0"/>
        <v>233.49333333333334</v>
      </c>
      <c r="I9" s="8"/>
      <c r="J9" s="8">
        <v>211.41</v>
      </c>
      <c r="K9" s="8">
        <f t="shared" si="1"/>
        <v>224.66</v>
      </c>
      <c r="L9" s="9"/>
      <c r="M9" s="13"/>
      <c r="O9" s="12"/>
      <c r="P9" s="12"/>
    </row>
    <row r="10" spans="1:16" ht="12.75">
      <c r="A10" s="5">
        <v>5</v>
      </c>
      <c r="B10" s="7" t="s">
        <v>15</v>
      </c>
      <c r="C10" s="8">
        <v>230.15</v>
      </c>
      <c r="D10" s="8">
        <v>233.78</v>
      </c>
      <c r="E10" s="8">
        <v>228.99</v>
      </c>
      <c r="F10" s="8"/>
      <c r="G10" s="8"/>
      <c r="H10" s="8">
        <f t="shared" si="0"/>
        <v>230.97333333333333</v>
      </c>
      <c r="I10" s="8"/>
      <c r="J10" s="8">
        <v>206.53</v>
      </c>
      <c r="K10" s="8">
        <f t="shared" si="1"/>
        <v>221.196</v>
      </c>
      <c r="O10" s="12"/>
      <c r="P10" s="12"/>
    </row>
    <row r="11" spans="1:16" ht="12.75">
      <c r="A11" s="5">
        <v>6</v>
      </c>
      <c r="B11" s="7" t="s">
        <v>16</v>
      </c>
      <c r="C11" s="8">
        <v>223.96</v>
      </c>
      <c r="D11" s="8">
        <v>228.91</v>
      </c>
      <c r="E11" s="8">
        <v>217.49</v>
      </c>
      <c r="F11" s="8"/>
      <c r="G11" s="8"/>
      <c r="H11" s="8">
        <f t="shared" si="0"/>
        <v>223.45333333333335</v>
      </c>
      <c r="I11" s="8"/>
      <c r="J11" s="8">
        <v>208.11</v>
      </c>
      <c r="K11" s="8">
        <f t="shared" si="1"/>
        <v>217.31599999999997</v>
      </c>
      <c r="O11" s="12"/>
      <c r="P11" s="12"/>
    </row>
    <row r="12" spans="1:16" ht="12.75">
      <c r="A12" s="5">
        <v>7</v>
      </c>
      <c r="B12" s="7" t="s">
        <v>17</v>
      </c>
      <c r="C12" s="8">
        <v>213.79</v>
      </c>
      <c r="D12" s="7">
        <v>219.18</v>
      </c>
      <c r="E12" s="8">
        <v>212.26</v>
      </c>
      <c r="F12" s="8">
        <v>201.25</v>
      </c>
      <c r="G12" s="8"/>
      <c r="H12" s="8">
        <f t="shared" si="0"/>
        <v>215.07666666666668</v>
      </c>
      <c r="I12" s="8"/>
      <c r="J12" s="8">
        <v>210.34</v>
      </c>
      <c r="K12" s="8">
        <f t="shared" si="1"/>
        <v>213.18200000000002</v>
      </c>
      <c r="O12" s="12"/>
      <c r="P12" s="12"/>
    </row>
    <row r="13" spans="1:16" ht="12.75">
      <c r="A13" s="5">
        <v>8</v>
      </c>
      <c r="B13" s="7" t="s">
        <v>19</v>
      </c>
      <c r="C13" s="8">
        <v>204.89</v>
      </c>
      <c r="D13" s="8">
        <v>210.17</v>
      </c>
      <c r="E13" s="8">
        <v>214.41</v>
      </c>
      <c r="F13" s="8"/>
      <c r="G13" s="8"/>
      <c r="H13" s="8">
        <f t="shared" si="0"/>
        <v>209.82333333333335</v>
      </c>
      <c r="I13" s="8"/>
      <c r="J13" s="8">
        <v>207.82</v>
      </c>
      <c r="K13" s="8">
        <f t="shared" si="1"/>
        <v>209.022</v>
      </c>
      <c r="O13" s="12"/>
      <c r="P13" s="12"/>
    </row>
    <row r="14" spans="1:16" ht="12.75">
      <c r="A14" s="5">
        <v>9</v>
      </c>
      <c r="B14" s="7" t="s">
        <v>20</v>
      </c>
      <c r="C14" s="8">
        <v>215.05</v>
      </c>
      <c r="D14" s="8">
        <v>212.66</v>
      </c>
      <c r="E14" s="8">
        <v>209.75</v>
      </c>
      <c r="F14" s="8"/>
      <c r="G14" s="8"/>
      <c r="H14" s="8">
        <f t="shared" si="0"/>
        <v>212.48666666666668</v>
      </c>
      <c r="I14" s="8"/>
      <c r="J14" s="8">
        <v>202.96</v>
      </c>
      <c r="K14" s="8">
        <f t="shared" si="1"/>
        <v>208.67600000000002</v>
      </c>
      <c r="O14" s="12"/>
      <c r="P14" s="12"/>
    </row>
    <row r="15" spans="1:16" ht="12.75">
      <c r="A15" s="5">
        <v>10</v>
      </c>
      <c r="B15" s="7" t="s">
        <v>21</v>
      </c>
      <c r="C15" s="8">
        <v>206.13</v>
      </c>
      <c r="D15" s="8">
        <v>206.57</v>
      </c>
      <c r="E15" s="8">
        <v>198.23</v>
      </c>
      <c r="F15" s="8"/>
      <c r="G15" s="8"/>
      <c r="H15" s="8">
        <f t="shared" si="0"/>
        <v>203.64333333333332</v>
      </c>
      <c r="I15" s="8"/>
      <c r="J15" s="8">
        <v>191.46</v>
      </c>
      <c r="K15" s="8">
        <f t="shared" si="1"/>
        <v>198.77</v>
      </c>
      <c r="O15" s="12"/>
      <c r="P15" s="12"/>
    </row>
    <row r="16" spans="1:16" ht="12.75">
      <c r="A16" s="5">
        <v>11</v>
      </c>
      <c r="B16" s="7" t="s">
        <v>22</v>
      </c>
      <c r="C16" s="8">
        <v>239.71</v>
      </c>
      <c r="D16" s="8">
        <v>255.53</v>
      </c>
      <c r="E16" s="8">
        <v>258.6</v>
      </c>
      <c r="F16" s="8"/>
      <c r="G16" s="8"/>
      <c r="H16" s="8">
        <f t="shared" si="0"/>
        <v>251.28</v>
      </c>
      <c r="I16" s="8"/>
      <c r="J16" s="8">
        <v>0</v>
      </c>
      <c r="K16" s="8">
        <f t="shared" si="1"/>
        <v>150.768</v>
      </c>
      <c r="O16" s="12"/>
      <c r="P16" s="12"/>
    </row>
    <row r="17" spans="1:16" ht="12.75">
      <c r="A17" s="5">
        <v>12</v>
      </c>
      <c r="B17" s="7" t="s">
        <v>24</v>
      </c>
      <c r="C17" s="8"/>
      <c r="D17" s="7">
        <v>230.24</v>
      </c>
      <c r="E17" s="8">
        <v>225.9</v>
      </c>
      <c r="F17" s="8">
        <v>216.37</v>
      </c>
      <c r="G17" s="8"/>
      <c r="H17" s="8">
        <f t="shared" si="0"/>
        <v>224.17</v>
      </c>
      <c r="I17" s="8"/>
      <c r="J17" s="8">
        <v>0</v>
      </c>
      <c r="K17" s="8">
        <f t="shared" si="1"/>
        <v>134.502</v>
      </c>
      <c r="O17" s="12"/>
      <c r="P17" s="12"/>
    </row>
    <row r="18" spans="1:16" ht="12.75">
      <c r="A18" s="5">
        <v>13</v>
      </c>
      <c r="B18" s="7" t="s">
        <v>25</v>
      </c>
      <c r="C18" s="8"/>
      <c r="D18" s="15">
        <v>211.26</v>
      </c>
      <c r="E18" s="8">
        <v>231.01</v>
      </c>
      <c r="F18" s="8">
        <v>208.8</v>
      </c>
      <c r="G18" s="8"/>
      <c r="H18" s="8">
        <f t="shared" si="0"/>
        <v>217.0233333333333</v>
      </c>
      <c r="I18" s="8"/>
      <c r="J18" s="8">
        <v>0</v>
      </c>
      <c r="K18" s="8">
        <f t="shared" si="1"/>
        <v>130.214</v>
      </c>
      <c r="O18" s="12"/>
      <c r="P18" s="12"/>
    </row>
    <row r="19" spans="1:16" ht="12.75">
      <c r="A19" s="5">
        <v>14</v>
      </c>
      <c r="B19" s="7" t="s">
        <v>27</v>
      </c>
      <c r="C19" s="8">
        <v>198.43</v>
      </c>
      <c r="D19" s="8">
        <v>212.73</v>
      </c>
      <c r="E19" s="8">
        <v>213.94</v>
      </c>
      <c r="F19" s="8"/>
      <c r="G19" s="8"/>
      <c r="H19" s="8">
        <f t="shared" si="0"/>
        <v>208.36666666666665</v>
      </c>
      <c r="I19" s="8"/>
      <c r="J19" s="8">
        <v>0</v>
      </c>
      <c r="K19" s="8">
        <f t="shared" si="1"/>
        <v>125.01999999999998</v>
      </c>
      <c r="O19" s="12"/>
      <c r="P19" s="12"/>
    </row>
    <row r="20" spans="1:16" ht="12.75">
      <c r="A20" s="5"/>
      <c r="B20" s="7"/>
      <c r="C20" s="8"/>
      <c r="D20" s="8"/>
      <c r="E20" s="8"/>
      <c r="F20" s="8"/>
      <c r="G20" s="8"/>
      <c r="H20" s="8"/>
      <c r="I20" s="8"/>
      <c r="J20" s="8"/>
      <c r="K20" s="8"/>
      <c r="O20" s="12"/>
      <c r="P20" s="12"/>
    </row>
    <row r="21" spans="1:16" s="1" customFormat="1" ht="12.75">
      <c r="A21" s="5" t="s">
        <v>29</v>
      </c>
      <c r="B21" s="5" t="s">
        <v>30</v>
      </c>
      <c r="C21" s="6" t="s">
        <v>2</v>
      </c>
      <c r="D21" s="6" t="s">
        <v>3</v>
      </c>
      <c r="E21" s="6" t="s">
        <v>4</v>
      </c>
      <c r="F21" s="6" t="s">
        <v>5</v>
      </c>
      <c r="G21" s="6"/>
      <c r="H21" s="8">
        <f aca="true" t="shared" si="2" ref="H21:H34">IF(SUM(D21:F21)=0,"",(SUM(D21:E21)+MAX(C21,F21))/3)</f>
      </c>
      <c r="I21" s="6"/>
      <c r="J21" s="6"/>
      <c r="K21" s="8">
        <f aca="true" t="shared" si="3" ref="K21:K34">IF(SUM(H21,H21,H21,J21,J21)/5=0,"",SUM(H21,H21,H21,J21,J21)/5)</f>
      </c>
      <c r="N21"/>
      <c r="O21" s="12"/>
      <c r="P21" s="12"/>
    </row>
    <row r="22" spans="1:16" s="1" customFormat="1" ht="6" customHeight="1">
      <c r="A22" s="5"/>
      <c r="B22" s="5"/>
      <c r="C22" s="6"/>
      <c r="D22" s="6"/>
      <c r="E22" s="6"/>
      <c r="F22" s="6"/>
      <c r="G22" s="6"/>
      <c r="H22" s="8">
        <f t="shared" si="2"/>
      </c>
      <c r="I22" s="6"/>
      <c r="J22" s="6"/>
      <c r="K22" s="8">
        <f t="shared" si="3"/>
      </c>
      <c r="N22"/>
      <c r="O22" s="12"/>
      <c r="P22" s="12"/>
    </row>
    <row r="23" spans="1:16" ht="12.75">
      <c r="A23" s="5">
        <v>1</v>
      </c>
      <c r="B23" s="7" t="s">
        <v>33</v>
      </c>
      <c r="C23" s="8">
        <v>197.08</v>
      </c>
      <c r="D23" s="8">
        <v>194.16</v>
      </c>
      <c r="E23" s="8">
        <v>184.77</v>
      </c>
      <c r="F23" s="8"/>
      <c r="G23" s="8"/>
      <c r="H23" s="8">
        <f t="shared" si="2"/>
        <v>192.00333333333333</v>
      </c>
      <c r="I23" s="8"/>
      <c r="J23" s="8">
        <v>176.72</v>
      </c>
      <c r="K23" s="8">
        <f t="shared" si="3"/>
        <v>185.89000000000001</v>
      </c>
      <c r="O23" s="12"/>
      <c r="P23" s="12"/>
    </row>
    <row r="24" spans="1:16" ht="12.75">
      <c r="A24" s="5">
        <v>2</v>
      </c>
      <c r="B24" s="7" t="s">
        <v>35</v>
      </c>
      <c r="C24" s="8">
        <v>184.16</v>
      </c>
      <c r="D24" s="8">
        <v>189.46</v>
      </c>
      <c r="E24" s="8">
        <v>187.1</v>
      </c>
      <c r="F24" s="8"/>
      <c r="G24" s="8"/>
      <c r="H24" s="8">
        <f t="shared" si="2"/>
        <v>186.90666666666667</v>
      </c>
      <c r="I24" s="8"/>
      <c r="J24" s="8">
        <v>180.18</v>
      </c>
      <c r="K24" s="8">
        <f t="shared" si="3"/>
        <v>184.21600000000004</v>
      </c>
      <c r="O24" s="12"/>
      <c r="P24" s="12"/>
    </row>
    <row r="25" spans="1:16" ht="12.75">
      <c r="A25" s="5">
        <v>3</v>
      </c>
      <c r="B25" s="7" t="s">
        <v>37</v>
      </c>
      <c r="C25" s="8">
        <v>181.39</v>
      </c>
      <c r="D25" s="8">
        <v>185.53</v>
      </c>
      <c r="E25" s="8">
        <v>183.3</v>
      </c>
      <c r="F25" s="8"/>
      <c r="G25" s="8"/>
      <c r="H25" s="8">
        <f t="shared" si="2"/>
        <v>183.40666666666667</v>
      </c>
      <c r="I25" s="8"/>
      <c r="J25" s="8">
        <v>173.92</v>
      </c>
      <c r="K25" s="8">
        <f t="shared" si="3"/>
        <v>179.612</v>
      </c>
      <c r="O25" s="12"/>
      <c r="P25" s="12"/>
    </row>
    <row r="26" spans="1:15" ht="12.75">
      <c r="A26" s="5">
        <v>4</v>
      </c>
      <c r="B26" s="7" t="s">
        <v>38</v>
      </c>
      <c r="C26" s="8">
        <v>184.84</v>
      </c>
      <c r="D26" s="8">
        <v>183.14</v>
      </c>
      <c r="E26" s="8">
        <v>177.08</v>
      </c>
      <c r="F26" s="8"/>
      <c r="G26" s="8"/>
      <c r="H26" s="8">
        <f t="shared" si="2"/>
        <v>181.6866666666667</v>
      </c>
      <c r="I26" s="8"/>
      <c r="J26" s="8">
        <v>173.09</v>
      </c>
      <c r="K26" s="8">
        <f t="shared" si="3"/>
        <v>178.24800000000002</v>
      </c>
      <c r="O26" s="12"/>
    </row>
    <row r="27" spans="1:15" ht="12.75">
      <c r="A27" s="5">
        <v>5</v>
      </c>
      <c r="B27" s="7" t="s">
        <v>39</v>
      </c>
      <c r="C27" s="8">
        <v>178.94</v>
      </c>
      <c r="D27" s="8">
        <v>185.49</v>
      </c>
      <c r="E27" s="8">
        <v>176.6</v>
      </c>
      <c r="F27" s="8"/>
      <c r="G27" s="8"/>
      <c r="H27" s="8">
        <f t="shared" si="2"/>
        <v>180.34333333333333</v>
      </c>
      <c r="I27" s="8"/>
      <c r="J27" s="8">
        <v>173.92</v>
      </c>
      <c r="K27" s="8">
        <f t="shared" si="3"/>
        <v>177.77399999999997</v>
      </c>
      <c r="O27" s="12"/>
    </row>
    <row r="28" spans="1:15" ht="12.75">
      <c r="A28" s="5">
        <v>6</v>
      </c>
      <c r="B28" s="7" t="s">
        <v>40</v>
      </c>
      <c r="C28" s="8">
        <v>179.61</v>
      </c>
      <c r="D28" s="8">
        <v>195.05</v>
      </c>
      <c r="E28" s="8">
        <v>182.53</v>
      </c>
      <c r="F28" s="8"/>
      <c r="G28" s="8"/>
      <c r="H28" s="8">
        <f t="shared" si="2"/>
        <v>185.73000000000002</v>
      </c>
      <c r="I28" s="8"/>
      <c r="J28" s="8">
        <v>164.42</v>
      </c>
      <c r="K28" s="8">
        <f t="shared" si="3"/>
        <v>177.206</v>
      </c>
      <c r="O28" s="12"/>
    </row>
    <row r="29" spans="1:15" ht="12.75">
      <c r="A29" s="5">
        <v>7</v>
      </c>
      <c r="B29" s="7" t="s">
        <v>42</v>
      </c>
      <c r="C29" s="8">
        <v>189.32</v>
      </c>
      <c r="D29" s="8">
        <v>192.5</v>
      </c>
      <c r="E29" s="8">
        <v>174.12</v>
      </c>
      <c r="F29" s="8"/>
      <c r="G29" s="8"/>
      <c r="H29" s="8">
        <f t="shared" si="2"/>
        <v>185.31333333333336</v>
      </c>
      <c r="I29" s="8"/>
      <c r="J29" s="8">
        <v>162.85</v>
      </c>
      <c r="K29" s="8">
        <f t="shared" si="3"/>
        <v>176.32800000000003</v>
      </c>
      <c r="O29" s="12"/>
    </row>
    <row r="30" spans="1:15" ht="12.75">
      <c r="A30" s="5">
        <v>8</v>
      </c>
      <c r="B30" s="7" t="s">
        <v>43</v>
      </c>
      <c r="C30" s="8">
        <v>149.22</v>
      </c>
      <c r="D30" s="8">
        <v>174.41</v>
      </c>
      <c r="E30" s="8">
        <v>170.96</v>
      </c>
      <c r="F30" s="8"/>
      <c r="G30" s="8"/>
      <c r="H30" s="8">
        <f t="shared" si="2"/>
        <v>164.86333333333334</v>
      </c>
      <c r="I30" s="8"/>
      <c r="J30" s="8">
        <v>159.52</v>
      </c>
      <c r="K30" s="8">
        <f t="shared" si="3"/>
        <v>162.726</v>
      </c>
      <c r="O30" s="12"/>
    </row>
    <row r="31" spans="1:15" ht="12.75">
      <c r="A31" s="5">
        <v>9</v>
      </c>
      <c r="B31" s="7" t="s">
        <v>44</v>
      </c>
      <c r="C31" s="8"/>
      <c r="D31" s="8">
        <v>157.56</v>
      </c>
      <c r="E31" s="8">
        <v>154.39</v>
      </c>
      <c r="F31" s="8"/>
      <c r="G31" s="8"/>
      <c r="H31" s="8">
        <f t="shared" si="2"/>
        <v>103.98333333333333</v>
      </c>
      <c r="I31" s="8"/>
      <c r="J31" s="8">
        <v>153.33</v>
      </c>
      <c r="K31" s="8">
        <f t="shared" si="3"/>
        <v>123.72200000000001</v>
      </c>
      <c r="O31" s="12"/>
    </row>
    <row r="32" spans="1:15" ht="12.75">
      <c r="A32" s="5">
        <v>10</v>
      </c>
      <c r="B32" s="7" t="s">
        <v>45</v>
      </c>
      <c r="C32" s="8"/>
      <c r="D32" s="8"/>
      <c r="E32" s="8">
        <v>199.76</v>
      </c>
      <c r="F32" s="8"/>
      <c r="G32" s="8"/>
      <c r="H32" s="8">
        <f t="shared" si="2"/>
        <v>66.58666666666666</v>
      </c>
      <c r="I32" s="8"/>
      <c r="J32" s="8">
        <v>198.57</v>
      </c>
      <c r="K32" s="8">
        <f t="shared" si="3"/>
        <v>119.38</v>
      </c>
      <c r="O32" s="12"/>
    </row>
    <row r="33" spans="1:15" ht="12.75">
      <c r="A33" s="5">
        <v>11</v>
      </c>
      <c r="B33" s="7" t="s">
        <v>46</v>
      </c>
      <c r="C33" s="8"/>
      <c r="D33" s="8"/>
      <c r="E33" s="8">
        <v>195.84</v>
      </c>
      <c r="F33" s="8"/>
      <c r="G33" s="8"/>
      <c r="H33" s="8">
        <f t="shared" si="2"/>
        <v>65.28</v>
      </c>
      <c r="I33" s="8"/>
      <c r="J33" s="8">
        <v>196.64</v>
      </c>
      <c r="K33" s="8">
        <f t="shared" si="3"/>
        <v>117.824</v>
      </c>
      <c r="O33" s="12"/>
    </row>
    <row r="34" spans="1:11" ht="12.75">
      <c r="A34" s="5"/>
      <c r="B34" s="7"/>
      <c r="C34" s="8"/>
      <c r="D34" s="8"/>
      <c r="E34" s="8"/>
      <c r="F34" s="8"/>
      <c r="G34" s="8"/>
      <c r="H34" s="8">
        <f t="shared" si="2"/>
      </c>
      <c r="I34" s="8"/>
      <c r="J34" s="8"/>
      <c r="K34" s="8">
        <f t="shared" si="3"/>
      </c>
    </row>
    <row r="35" spans="1:12" s="1" customFormat="1" ht="12.75">
      <c r="A35" s="5" t="s">
        <v>48</v>
      </c>
      <c r="B35" s="5" t="s">
        <v>49</v>
      </c>
      <c r="C35" s="6"/>
      <c r="D35" s="6" t="s">
        <v>4</v>
      </c>
      <c r="E35" s="6"/>
      <c r="F35" s="6" t="s">
        <v>4</v>
      </c>
      <c r="G35" s="6"/>
      <c r="H35" s="6"/>
      <c r="I35" s="6"/>
      <c r="J35" s="6"/>
      <c r="K35" s="8"/>
      <c r="L35"/>
    </row>
    <row r="36" spans="1:11" s="1" customFormat="1" ht="6" customHeight="1">
      <c r="A36" s="5"/>
      <c r="B36" s="5"/>
      <c r="C36" s="6"/>
      <c r="D36" s="6"/>
      <c r="E36" s="6"/>
      <c r="F36" s="6"/>
      <c r="G36" s="6"/>
      <c r="H36" s="6"/>
      <c r="I36" s="6"/>
      <c r="J36" s="6"/>
      <c r="K36" s="8"/>
    </row>
    <row r="37" spans="1:12" ht="12.75">
      <c r="A37" s="5">
        <v>1</v>
      </c>
      <c r="B37" s="7" t="s">
        <v>23</v>
      </c>
      <c r="C37" s="8"/>
      <c r="D37" s="8">
        <v>209.65</v>
      </c>
      <c r="E37" s="8"/>
      <c r="F37" s="8">
        <v>206.74</v>
      </c>
      <c r="G37" s="8"/>
      <c r="H37" s="8">
        <f aca="true" t="shared" si="4" ref="H37:H42">SUM(D37,F37)/2</f>
        <v>208.195</v>
      </c>
      <c r="I37" s="8"/>
      <c r="J37" s="8">
        <v>205.31</v>
      </c>
      <c r="K37" s="8">
        <f aca="true" t="shared" si="5" ref="K37:K42">(D37+F37+J37+J37)/4</f>
        <v>206.7525</v>
      </c>
      <c r="L37" s="1"/>
    </row>
    <row r="38" spans="1:12" ht="12.75">
      <c r="A38" s="5">
        <v>2</v>
      </c>
      <c r="B38" s="7" t="s">
        <v>31</v>
      </c>
      <c r="C38" s="8"/>
      <c r="D38" s="8">
        <v>190.13</v>
      </c>
      <c r="E38" s="8"/>
      <c r="F38" s="8">
        <v>173.7</v>
      </c>
      <c r="G38" s="8"/>
      <c r="H38" s="8">
        <f t="shared" si="4"/>
        <v>181.915</v>
      </c>
      <c r="I38" s="8"/>
      <c r="J38" s="8">
        <v>188</v>
      </c>
      <c r="K38" s="8">
        <f t="shared" si="5"/>
        <v>184.95749999999998</v>
      </c>
      <c r="L38" s="1"/>
    </row>
    <row r="39" spans="1:12" ht="12.75">
      <c r="A39" s="5">
        <v>3</v>
      </c>
      <c r="B39" s="7" t="s">
        <v>32</v>
      </c>
      <c r="C39" s="8"/>
      <c r="D39" s="8">
        <v>170.82</v>
      </c>
      <c r="E39" s="8"/>
      <c r="F39" s="8">
        <v>170.06</v>
      </c>
      <c r="G39" s="8"/>
      <c r="H39" s="8">
        <f t="shared" si="4"/>
        <v>170.44</v>
      </c>
      <c r="I39" s="8"/>
      <c r="J39" s="8">
        <v>184.13</v>
      </c>
      <c r="K39" s="8">
        <f t="shared" si="5"/>
        <v>177.285</v>
      </c>
      <c r="L39" s="1"/>
    </row>
    <row r="40" spans="1:12" ht="12.75">
      <c r="A40" s="5">
        <v>4</v>
      </c>
      <c r="B40" s="7" t="s">
        <v>50</v>
      </c>
      <c r="C40" s="8"/>
      <c r="D40" s="8">
        <v>157.49</v>
      </c>
      <c r="E40" s="8"/>
      <c r="F40" s="8"/>
      <c r="G40" s="8"/>
      <c r="H40" s="8">
        <f t="shared" si="4"/>
        <v>78.745</v>
      </c>
      <c r="I40" s="8"/>
      <c r="J40" s="8">
        <v>138.86</v>
      </c>
      <c r="K40" s="8">
        <f t="shared" si="5"/>
        <v>108.80250000000001</v>
      </c>
      <c r="L40" s="1"/>
    </row>
    <row r="41" spans="1:12" ht="12.75">
      <c r="A41" s="5">
        <v>5</v>
      </c>
      <c r="B41" s="7" t="s">
        <v>51</v>
      </c>
      <c r="C41" s="8"/>
      <c r="D41" s="8">
        <v>141.92</v>
      </c>
      <c r="E41" s="8"/>
      <c r="F41" s="8"/>
      <c r="G41" s="8"/>
      <c r="H41" s="8">
        <f t="shared" si="4"/>
        <v>70.96</v>
      </c>
      <c r="I41" s="8"/>
      <c r="J41" s="8">
        <v>0</v>
      </c>
      <c r="K41" s="8">
        <f t="shared" si="5"/>
        <v>35.48</v>
      </c>
      <c r="L41" s="1"/>
    </row>
    <row r="42" spans="1:12" ht="12.75">
      <c r="A42" s="5">
        <v>6</v>
      </c>
      <c r="B42" s="7" t="s">
        <v>52</v>
      </c>
      <c r="C42" s="8"/>
      <c r="D42" s="8">
        <v>128.55</v>
      </c>
      <c r="E42" s="8"/>
      <c r="F42" s="8"/>
      <c r="G42" s="8"/>
      <c r="H42" s="8">
        <f t="shared" si="4"/>
        <v>64.275</v>
      </c>
      <c r="I42" s="8"/>
      <c r="J42" s="8">
        <v>0</v>
      </c>
      <c r="K42" s="8">
        <f t="shared" si="5"/>
        <v>32.1375</v>
      </c>
      <c r="L42" s="1"/>
    </row>
    <row r="43" spans="1:12" s="1" customFormat="1" ht="12.75" hidden="1">
      <c r="A43" s="5" t="s">
        <v>53</v>
      </c>
      <c r="B43" s="5" t="s">
        <v>54</v>
      </c>
      <c r="C43" s="6" t="s">
        <v>2</v>
      </c>
      <c r="D43" s="6" t="s">
        <v>3</v>
      </c>
      <c r="E43" s="6" t="s">
        <v>4</v>
      </c>
      <c r="F43" s="6" t="s">
        <v>5</v>
      </c>
      <c r="G43" s="6"/>
      <c r="H43" s="8">
        <f>IF(SUM(D43:F43)=0,"",(SUM(D43:E43)+MAX(C43,F43))/3)</f>
      </c>
      <c r="I43" s="6"/>
      <c r="J43" s="6"/>
      <c r="K43" s="8">
        <f>IF(SUM(H43,H43,H43,J43,J43)/5=0,"",SUM(H43,H43,H43,J43,J43)/5)</f>
      </c>
      <c r="L43"/>
    </row>
    <row r="44" spans="1:11" s="1" customFormat="1" ht="6" customHeight="1" hidden="1">
      <c r="A44" s="5"/>
      <c r="B44" s="5"/>
      <c r="C44" s="6"/>
      <c r="D44" s="6"/>
      <c r="E44" s="6"/>
      <c r="F44" s="6"/>
      <c r="G44" s="6"/>
      <c r="H44" s="8">
        <f>IF(SUM(D44:F44)=0,"",(SUM(D44:E44)+MAX(C44,F44))/3)</f>
      </c>
      <c r="I44" s="6"/>
      <c r="J44" s="6"/>
      <c r="K44" s="8">
        <f>IF(SUM(H44,H44,H44,J44,J44)/5=0,"",SUM(H44,H44,H44,J44,J44)/5)</f>
      </c>
    </row>
    <row r="45" spans="1:12" ht="12.75" hidden="1">
      <c r="A45" s="5">
        <v>1</v>
      </c>
      <c r="B45" s="7"/>
      <c r="C45" s="8"/>
      <c r="D45" s="8"/>
      <c r="E45" s="8"/>
      <c r="F45" s="8"/>
      <c r="G45" s="8"/>
      <c r="H45" s="8">
        <f>IF(SUM(D44:F45)=0,"",(SUM(D45:E45)+MAX(C45,F45))/3)</f>
      </c>
      <c r="I45" s="8"/>
      <c r="J45" s="8"/>
      <c r="K45" s="8">
        <f>IF(SUM(H45,H45,H45,J45,J45)/5=0,"",SUM(H45,H45,H45,J45,J45)/5)</f>
      </c>
      <c r="L45" s="1"/>
    </row>
    <row r="46" spans="1:11" ht="12.75" hidden="1">
      <c r="A46" s="5">
        <v>2</v>
      </c>
      <c r="B46" s="7"/>
      <c r="C46" s="8"/>
      <c r="D46" s="8"/>
      <c r="E46" s="8"/>
      <c r="F46" s="8"/>
      <c r="G46" s="8"/>
      <c r="H46" s="8">
        <f>IF(SUM(D45:F46)=0,"",(SUM(D46:E46)+MAX(C46,F46))/3)</f>
      </c>
      <c r="I46" s="8"/>
      <c r="J46" s="8"/>
      <c r="K46" s="8">
        <f>IF(SUM(H46,H46,H46,J46,J46)/5=0,"",SUM(H46,H46,H46,J46,J46)/5)</f>
      </c>
    </row>
    <row r="47" spans="3:5" ht="12.75">
      <c r="C47"/>
      <c r="D47"/>
      <c r="E47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landscape" paperSize="9"/>
  <headerFooter alignWithMargins="0">
    <oddHeader>&amp;L&amp;"Arial,Vet"&amp;12Belgisch Kampioenschap Surfcasting 2009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29"/>
  <sheetViews>
    <sheetView zoomScalePageLayoutView="0" workbookViewId="0" topLeftCell="A1">
      <selection activeCell="Y14" sqref="Y14"/>
    </sheetView>
  </sheetViews>
  <sheetFormatPr defaultColWidth="9.140625" defaultRowHeight="12.75"/>
  <cols>
    <col min="1" max="1" width="1.28515625" style="0" customWidth="1"/>
    <col min="2" max="2" width="3.28125" style="16" customWidth="1"/>
    <col min="3" max="3" width="20.57421875" style="0" customWidth="1"/>
    <col min="4" max="4" width="5.140625" style="17" customWidth="1"/>
    <col min="5" max="5" width="8.28125" style="16" customWidth="1"/>
    <col min="6" max="6" width="5.140625" style="17" customWidth="1"/>
    <col min="7" max="7" width="8.28125" style="16" customWidth="1"/>
    <col min="8" max="8" width="5.140625" style="17" customWidth="1"/>
    <col min="9" max="9" width="8.28125" style="16" customWidth="1"/>
    <col min="10" max="10" width="5.140625" style="17" customWidth="1"/>
    <col min="11" max="11" width="8.28125" style="16" customWidth="1"/>
    <col min="12" max="12" width="5.140625" style="17" customWidth="1"/>
    <col min="13" max="13" width="8.28125" style="16" customWidth="1"/>
    <col min="14" max="14" width="5.140625" style="17" customWidth="1"/>
    <col min="15" max="15" width="8.28125" style="16" customWidth="1"/>
    <col min="16" max="16" width="5.140625" style="17" customWidth="1"/>
    <col min="17" max="17" width="8.28125" style="16" customWidth="1"/>
    <col min="18" max="18" width="5.140625" style="16" customWidth="1"/>
    <col min="19" max="19" width="8.28125" style="16" customWidth="1"/>
    <col min="20" max="20" width="5.140625" style="17" customWidth="1"/>
    <col min="21" max="21" width="8.28125" style="16" customWidth="1"/>
  </cols>
  <sheetData>
    <row r="1" ht="12.75">
      <c r="B1" s="18" t="s">
        <v>55</v>
      </c>
    </row>
    <row r="3" spans="2:23" ht="12.75">
      <c r="B3" s="19"/>
      <c r="C3" s="20"/>
      <c r="D3" s="21"/>
      <c r="E3" s="22" t="s">
        <v>56</v>
      </c>
      <c r="F3" s="23"/>
      <c r="G3" s="22" t="s">
        <v>57</v>
      </c>
      <c r="H3" s="23"/>
      <c r="I3" s="22" t="s">
        <v>58</v>
      </c>
      <c r="J3" s="23"/>
      <c r="K3" s="22" t="s">
        <v>59</v>
      </c>
      <c r="L3" s="23"/>
      <c r="M3" s="22" t="s">
        <v>60</v>
      </c>
      <c r="N3" s="23"/>
      <c r="O3" s="22" t="s">
        <v>61</v>
      </c>
      <c r="P3" s="23"/>
      <c r="Q3" s="22" t="s">
        <v>62</v>
      </c>
      <c r="R3" s="23"/>
      <c r="S3" s="24" t="s">
        <v>63</v>
      </c>
      <c r="T3" s="23"/>
      <c r="U3" s="24" t="s">
        <v>64</v>
      </c>
      <c r="V3" s="9"/>
      <c r="W3" t="s">
        <v>65</v>
      </c>
    </row>
    <row r="4" spans="2:22" ht="15.75" customHeight="1">
      <c r="B4" s="25" t="s">
        <v>66</v>
      </c>
      <c r="C4" s="26" t="s">
        <v>1</v>
      </c>
      <c r="D4" s="27" t="s">
        <v>67</v>
      </c>
      <c r="E4" s="28" t="s">
        <v>68</v>
      </c>
      <c r="F4" s="27" t="s">
        <v>67</v>
      </c>
      <c r="G4" s="28" t="s">
        <v>68</v>
      </c>
      <c r="H4" s="27" t="s">
        <v>67</v>
      </c>
      <c r="I4" s="28" t="s">
        <v>68</v>
      </c>
      <c r="J4" s="27" t="s">
        <v>67</v>
      </c>
      <c r="K4" s="28" t="s">
        <v>68</v>
      </c>
      <c r="L4" s="27" t="s">
        <v>67</v>
      </c>
      <c r="M4" s="28" t="s">
        <v>68</v>
      </c>
      <c r="N4" s="27" t="s">
        <v>67</v>
      </c>
      <c r="O4" s="28" t="s">
        <v>68</v>
      </c>
      <c r="P4" s="27" t="s">
        <v>67</v>
      </c>
      <c r="Q4" s="28" t="s">
        <v>68</v>
      </c>
      <c r="R4" s="27" t="s">
        <v>67</v>
      </c>
      <c r="S4" s="29" t="s">
        <v>68</v>
      </c>
      <c r="T4" s="27" t="s">
        <v>67</v>
      </c>
      <c r="U4" s="29" t="s">
        <v>68</v>
      </c>
      <c r="V4" s="9"/>
    </row>
    <row r="5" spans="2:24" ht="12.75">
      <c r="B5" s="30">
        <v>1</v>
      </c>
      <c r="C5" s="31" t="s">
        <v>16</v>
      </c>
      <c r="D5" s="32"/>
      <c r="E5" s="33"/>
      <c r="F5" s="32">
        <v>100</v>
      </c>
      <c r="G5" s="33">
        <v>212.92</v>
      </c>
      <c r="H5" s="32">
        <v>100</v>
      </c>
      <c r="I5" s="33">
        <v>220.86</v>
      </c>
      <c r="J5" s="32">
        <v>125</v>
      </c>
      <c r="K5" s="33">
        <v>212.44</v>
      </c>
      <c r="L5" s="32">
        <v>125</v>
      </c>
      <c r="M5" s="33">
        <v>217.26</v>
      </c>
      <c r="N5" s="32">
        <v>125</v>
      </c>
      <c r="O5" s="33">
        <v>214.13</v>
      </c>
      <c r="P5" s="32">
        <v>100</v>
      </c>
      <c r="Q5" s="33">
        <v>216.95</v>
      </c>
      <c r="R5" s="32">
        <v>150</v>
      </c>
      <c r="S5" s="34">
        <v>207.24</v>
      </c>
      <c r="T5" s="32"/>
      <c r="U5" s="34"/>
      <c r="V5" s="35"/>
      <c r="W5" t="s">
        <v>9</v>
      </c>
      <c r="X5" s="36"/>
    </row>
    <row r="6" spans="2:24" ht="12.75">
      <c r="B6" s="30">
        <v>2</v>
      </c>
      <c r="C6" s="31" t="s">
        <v>24</v>
      </c>
      <c r="D6" s="32"/>
      <c r="E6" s="33"/>
      <c r="F6" s="32"/>
      <c r="G6" s="33"/>
      <c r="H6" s="32"/>
      <c r="I6" s="33"/>
      <c r="J6" s="32"/>
      <c r="K6" s="33"/>
      <c r="L6" s="32"/>
      <c r="M6" s="33"/>
      <c r="N6" s="32"/>
      <c r="O6" s="33"/>
      <c r="P6" s="32"/>
      <c r="Q6" s="33"/>
      <c r="R6" s="32"/>
      <c r="S6" s="33"/>
      <c r="T6" s="32"/>
      <c r="U6" s="34"/>
      <c r="V6" s="35"/>
      <c r="W6" t="s">
        <v>9</v>
      </c>
      <c r="X6" s="36"/>
    </row>
    <row r="7" spans="2:24" ht="12.75">
      <c r="B7" s="30">
        <v>3</v>
      </c>
      <c r="C7" s="31" t="s">
        <v>33</v>
      </c>
      <c r="D7" s="32">
        <v>125</v>
      </c>
      <c r="E7" s="33">
        <v>186.58</v>
      </c>
      <c r="F7" s="32">
        <v>125</v>
      </c>
      <c r="G7" s="33">
        <v>192.42</v>
      </c>
      <c r="H7" s="32">
        <v>125</v>
      </c>
      <c r="I7" s="33">
        <v>190.2</v>
      </c>
      <c r="J7" s="32">
        <v>125</v>
      </c>
      <c r="K7" s="33">
        <v>193.75</v>
      </c>
      <c r="L7" s="32">
        <v>125</v>
      </c>
      <c r="M7" s="33">
        <v>191.71</v>
      </c>
      <c r="N7" s="32">
        <v>125</v>
      </c>
      <c r="O7" s="33">
        <v>192.76</v>
      </c>
      <c r="P7" s="32">
        <v>125</v>
      </c>
      <c r="Q7" s="33">
        <v>191.16</v>
      </c>
      <c r="R7" s="32">
        <v>100</v>
      </c>
      <c r="S7" s="33">
        <v>183.84</v>
      </c>
      <c r="T7" s="32">
        <v>100</v>
      </c>
      <c r="U7" s="34">
        <v>197.08</v>
      </c>
      <c r="V7" s="35"/>
      <c r="W7" t="s">
        <v>29</v>
      </c>
      <c r="X7" s="36"/>
    </row>
    <row r="8" spans="2:24" ht="12.75">
      <c r="B8" s="30">
        <v>4</v>
      </c>
      <c r="C8" s="31" t="s">
        <v>20</v>
      </c>
      <c r="D8" s="32"/>
      <c r="E8" s="33"/>
      <c r="F8" s="32">
        <v>150</v>
      </c>
      <c r="G8" s="33">
        <v>194.7</v>
      </c>
      <c r="H8" s="32"/>
      <c r="I8" s="33"/>
      <c r="J8" s="32"/>
      <c r="K8" s="33"/>
      <c r="L8" s="32">
        <v>125</v>
      </c>
      <c r="M8" s="33">
        <v>207.28</v>
      </c>
      <c r="N8" s="32"/>
      <c r="O8" s="33"/>
      <c r="P8" s="32">
        <v>125</v>
      </c>
      <c r="Q8" s="33">
        <v>209.89</v>
      </c>
      <c r="R8" s="32"/>
      <c r="S8" s="33"/>
      <c r="T8" s="32"/>
      <c r="U8" s="34"/>
      <c r="V8" s="35"/>
      <c r="W8" t="s">
        <v>9</v>
      </c>
      <c r="X8" s="36"/>
    </row>
    <row r="9" spans="2:24" ht="12.75">
      <c r="B9" s="30">
        <v>5</v>
      </c>
      <c r="C9" s="31" t="s">
        <v>14</v>
      </c>
      <c r="D9" s="32"/>
      <c r="E9" s="33"/>
      <c r="F9" s="32"/>
      <c r="G9" s="33"/>
      <c r="H9" s="32"/>
      <c r="I9" s="33"/>
      <c r="J9" s="32">
        <v>125</v>
      </c>
      <c r="K9" s="33">
        <v>237.21</v>
      </c>
      <c r="L9" s="32"/>
      <c r="M9" s="33"/>
      <c r="N9" s="32"/>
      <c r="O9" s="33"/>
      <c r="P9" s="32">
        <v>150</v>
      </c>
      <c r="Q9" s="33">
        <v>228.89</v>
      </c>
      <c r="R9" s="32"/>
      <c r="S9" s="33"/>
      <c r="T9" s="32"/>
      <c r="U9" s="34"/>
      <c r="V9" s="35"/>
      <c r="W9" t="s">
        <v>9</v>
      </c>
      <c r="X9" s="36"/>
    </row>
    <row r="10" spans="2:24" ht="12.75">
      <c r="B10" s="30">
        <v>6</v>
      </c>
      <c r="C10" s="31" t="s">
        <v>38</v>
      </c>
      <c r="D10" s="32"/>
      <c r="E10" s="33"/>
      <c r="F10" s="32"/>
      <c r="G10" s="33"/>
      <c r="H10" s="32">
        <v>150</v>
      </c>
      <c r="I10" s="33">
        <v>177.08</v>
      </c>
      <c r="J10" s="32"/>
      <c r="K10" s="33"/>
      <c r="L10" s="32"/>
      <c r="M10" s="33"/>
      <c r="N10" s="32"/>
      <c r="O10" s="33"/>
      <c r="P10" s="32">
        <v>125</v>
      </c>
      <c r="Q10" s="33">
        <v>176.79</v>
      </c>
      <c r="R10" s="32">
        <v>125</v>
      </c>
      <c r="S10" s="33">
        <v>178.76</v>
      </c>
      <c r="T10" s="32"/>
      <c r="U10" s="34"/>
      <c r="V10" s="35"/>
      <c r="W10" t="s">
        <v>29</v>
      </c>
      <c r="X10" s="36"/>
    </row>
    <row r="11" spans="2:24" ht="12.75">
      <c r="B11" s="30">
        <v>7</v>
      </c>
      <c r="C11" s="31" t="s">
        <v>13</v>
      </c>
      <c r="D11" s="32">
        <v>125</v>
      </c>
      <c r="E11" s="33">
        <v>216.9</v>
      </c>
      <c r="F11" s="32">
        <v>125</v>
      </c>
      <c r="G11" s="33">
        <v>236.08</v>
      </c>
      <c r="H11" s="32"/>
      <c r="I11" s="33"/>
      <c r="J11" s="32"/>
      <c r="K11" s="33"/>
      <c r="L11" s="32">
        <v>100</v>
      </c>
      <c r="M11" s="33">
        <v>216.84</v>
      </c>
      <c r="N11" s="32">
        <v>100</v>
      </c>
      <c r="O11" s="33">
        <v>218.16</v>
      </c>
      <c r="P11" s="32">
        <v>150</v>
      </c>
      <c r="Q11" s="33">
        <v>217.82</v>
      </c>
      <c r="R11" s="32"/>
      <c r="S11" s="33"/>
      <c r="T11" s="32">
        <v>150</v>
      </c>
      <c r="U11" s="34">
        <v>223.72</v>
      </c>
      <c r="V11" s="35"/>
      <c r="W11" t="s">
        <v>9</v>
      </c>
      <c r="X11" s="36"/>
    </row>
    <row r="12" spans="2:24" ht="12.75">
      <c r="B12" s="30">
        <v>8</v>
      </c>
      <c r="C12" s="31" t="s">
        <v>27</v>
      </c>
      <c r="D12" s="32"/>
      <c r="E12" s="33"/>
      <c r="F12" s="32">
        <v>150</v>
      </c>
      <c r="G12" s="33">
        <v>212.75</v>
      </c>
      <c r="H12" s="32">
        <v>150</v>
      </c>
      <c r="I12" s="33">
        <v>213.94</v>
      </c>
      <c r="J12" s="32"/>
      <c r="K12" s="33"/>
      <c r="L12" s="32"/>
      <c r="M12" s="33"/>
      <c r="N12" s="32"/>
      <c r="O12" s="33"/>
      <c r="P12" s="32">
        <v>125</v>
      </c>
      <c r="Q12" s="33">
        <v>205.38</v>
      </c>
      <c r="R12" s="32">
        <v>125</v>
      </c>
      <c r="S12" s="33">
        <v>212.73</v>
      </c>
      <c r="T12" s="32"/>
      <c r="U12" s="34"/>
      <c r="V12" s="35"/>
      <c r="W12" t="s">
        <v>9</v>
      </c>
      <c r="X12" s="36"/>
    </row>
    <row r="13" spans="2:24" ht="12.75">
      <c r="B13" s="30">
        <v>9</v>
      </c>
      <c r="C13" s="31" t="s">
        <v>11</v>
      </c>
      <c r="D13" s="32"/>
      <c r="E13" s="33"/>
      <c r="F13" s="32">
        <v>150</v>
      </c>
      <c r="G13" s="33">
        <v>215.61</v>
      </c>
      <c r="H13" s="32"/>
      <c r="I13" s="33"/>
      <c r="J13" s="32"/>
      <c r="K13" s="33"/>
      <c r="L13" s="32"/>
      <c r="M13" s="33"/>
      <c r="N13" s="32">
        <v>150</v>
      </c>
      <c r="O13" s="33">
        <v>217.93</v>
      </c>
      <c r="P13" s="32"/>
      <c r="Q13" s="33"/>
      <c r="R13" s="32"/>
      <c r="S13" s="33"/>
      <c r="T13" s="32"/>
      <c r="U13" s="34"/>
      <c r="V13" s="35"/>
      <c r="W13" t="s">
        <v>9</v>
      </c>
      <c r="X13" s="36"/>
    </row>
    <row r="14" spans="2:24" ht="12.75">
      <c r="B14" s="30">
        <v>10</v>
      </c>
      <c r="C14" s="31" t="s">
        <v>12</v>
      </c>
      <c r="D14" s="32">
        <v>125</v>
      </c>
      <c r="E14" s="33">
        <v>232.91</v>
      </c>
      <c r="F14" s="32"/>
      <c r="G14" s="33"/>
      <c r="H14" s="32">
        <v>125</v>
      </c>
      <c r="I14" s="33">
        <v>237.46</v>
      </c>
      <c r="J14" s="32"/>
      <c r="K14" s="33"/>
      <c r="L14" s="32"/>
      <c r="M14" s="33"/>
      <c r="N14" s="32"/>
      <c r="O14" s="33"/>
      <c r="P14" s="32"/>
      <c r="Q14" s="33"/>
      <c r="R14" s="32"/>
      <c r="S14" s="33"/>
      <c r="T14" s="32"/>
      <c r="U14" s="34"/>
      <c r="V14" s="35"/>
      <c r="W14" t="s">
        <v>9</v>
      </c>
      <c r="X14" s="36"/>
    </row>
    <row r="15" spans="2:24" ht="12.75">
      <c r="B15" s="30">
        <v>11</v>
      </c>
      <c r="C15" s="31" t="s">
        <v>52</v>
      </c>
      <c r="D15" s="32">
        <v>150</v>
      </c>
      <c r="E15" s="33">
        <v>121.37</v>
      </c>
      <c r="F15" s="32">
        <v>150</v>
      </c>
      <c r="G15" s="33">
        <v>117.41</v>
      </c>
      <c r="H15" s="32">
        <v>150</v>
      </c>
      <c r="I15" s="33">
        <v>117.1</v>
      </c>
      <c r="J15" s="32"/>
      <c r="K15" s="33"/>
      <c r="L15" s="32">
        <v>150</v>
      </c>
      <c r="M15" s="33">
        <v>128.55</v>
      </c>
      <c r="N15" s="32"/>
      <c r="O15" s="33"/>
      <c r="P15" s="32"/>
      <c r="Q15" s="33"/>
      <c r="R15" s="32"/>
      <c r="S15" s="33"/>
      <c r="T15" s="32">
        <v>150</v>
      </c>
      <c r="U15" s="34">
        <v>122.81</v>
      </c>
      <c r="V15" s="35"/>
      <c r="W15" t="s">
        <v>69</v>
      </c>
      <c r="X15" s="36"/>
    </row>
    <row r="16" spans="2:24" ht="12.75">
      <c r="B16" s="30">
        <v>12</v>
      </c>
      <c r="C16" s="31" t="s">
        <v>19</v>
      </c>
      <c r="D16" s="32">
        <v>150</v>
      </c>
      <c r="E16" s="33">
        <v>202.99</v>
      </c>
      <c r="F16" s="32">
        <v>125</v>
      </c>
      <c r="G16" s="33">
        <v>191.15</v>
      </c>
      <c r="H16" s="32"/>
      <c r="I16" s="33"/>
      <c r="J16" s="32"/>
      <c r="K16" s="33"/>
      <c r="L16" s="32"/>
      <c r="M16" s="33"/>
      <c r="N16" s="32"/>
      <c r="O16" s="33"/>
      <c r="P16" s="32">
        <v>125</v>
      </c>
      <c r="Q16" s="33">
        <v>199.78</v>
      </c>
      <c r="R16" s="32"/>
      <c r="S16" s="33"/>
      <c r="T16" s="32"/>
      <c r="U16" s="34"/>
      <c r="V16" s="35"/>
      <c r="W16" t="s">
        <v>9</v>
      </c>
      <c r="X16" s="36"/>
    </row>
    <row r="17" spans="2:24" ht="12.75">
      <c r="B17" s="30">
        <v>13</v>
      </c>
      <c r="C17" s="31" t="s">
        <v>42</v>
      </c>
      <c r="D17" s="32">
        <v>150</v>
      </c>
      <c r="E17" s="33">
        <v>168.18</v>
      </c>
      <c r="F17" s="32">
        <v>150</v>
      </c>
      <c r="G17" s="33">
        <v>174.12</v>
      </c>
      <c r="H17" s="32"/>
      <c r="I17" s="33"/>
      <c r="J17" s="32"/>
      <c r="K17" s="33"/>
      <c r="L17" s="32">
        <v>125</v>
      </c>
      <c r="M17" s="33">
        <v>175.83</v>
      </c>
      <c r="N17" s="32">
        <v>125</v>
      </c>
      <c r="O17" s="33">
        <v>178.79</v>
      </c>
      <c r="P17" s="32">
        <v>125</v>
      </c>
      <c r="Q17" s="33">
        <v>170.58</v>
      </c>
      <c r="R17" s="32"/>
      <c r="S17" s="33"/>
      <c r="T17" s="32"/>
      <c r="U17" s="34"/>
      <c r="V17" s="35"/>
      <c r="W17" t="s">
        <v>29</v>
      </c>
      <c r="X17" s="36"/>
    </row>
    <row r="18" spans="2:24" ht="12.75">
      <c r="B18" s="30">
        <v>14</v>
      </c>
      <c r="C18" s="31" t="s">
        <v>35</v>
      </c>
      <c r="D18" s="32">
        <v>125</v>
      </c>
      <c r="E18" s="33">
        <v>174.77</v>
      </c>
      <c r="F18" s="32"/>
      <c r="G18" s="33"/>
      <c r="H18" s="32"/>
      <c r="I18" s="33"/>
      <c r="J18" s="32"/>
      <c r="K18" s="33"/>
      <c r="L18" s="32"/>
      <c r="M18" s="33"/>
      <c r="N18" s="32">
        <v>125</v>
      </c>
      <c r="O18" s="33">
        <v>180.46</v>
      </c>
      <c r="P18" s="32"/>
      <c r="Q18" s="33"/>
      <c r="R18" s="32"/>
      <c r="S18" s="33"/>
      <c r="T18" s="32">
        <v>100</v>
      </c>
      <c r="U18" s="34">
        <v>178.62</v>
      </c>
      <c r="V18" s="35"/>
      <c r="W18" t="s">
        <v>29</v>
      </c>
      <c r="X18" s="36"/>
    </row>
    <row r="19" spans="2:24" ht="12.75">
      <c r="B19" s="30">
        <v>15</v>
      </c>
      <c r="C19" s="31" t="s">
        <v>37</v>
      </c>
      <c r="D19" s="32">
        <v>150</v>
      </c>
      <c r="E19" s="33">
        <v>183.3</v>
      </c>
      <c r="F19" s="32">
        <v>125</v>
      </c>
      <c r="G19" s="33">
        <v>163.12</v>
      </c>
      <c r="H19" s="32">
        <v>125</v>
      </c>
      <c r="I19" s="33">
        <v>179.82</v>
      </c>
      <c r="J19" s="32">
        <v>125</v>
      </c>
      <c r="K19" s="33">
        <v>176.77</v>
      </c>
      <c r="L19" s="32">
        <v>125</v>
      </c>
      <c r="M19" s="33">
        <v>173.2</v>
      </c>
      <c r="N19" s="32">
        <v>125</v>
      </c>
      <c r="O19" s="33">
        <v>177.34</v>
      </c>
      <c r="P19" s="32"/>
      <c r="Q19" s="33"/>
      <c r="R19" s="32">
        <v>100</v>
      </c>
      <c r="S19" s="33">
        <v>181.39</v>
      </c>
      <c r="T19" s="32">
        <v>125</v>
      </c>
      <c r="U19" s="34">
        <v>175.17</v>
      </c>
      <c r="V19" s="35"/>
      <c r="W19" t="s">
        <v>29</v>
      </c>
      <c r="X19" s="36"/>
    </row>
    <row r="20" spans="2:24" ht="12.75">
      <c r="B20" s="30">
        <v>16</v>
      </c>
      <c r="C20" s="31" t="s">
        <v>21</v>
      </c>
      <c r="D20" s="32">
        <v>100</v>
      </c>
      <c r="E20" s="33">
        <v>195.88</v>
      </c>
      <c r="F20" s="32">
        <v>100</v>
      </c>
      <c r="G20" s="33">
        <v>199.07</v>
      </c>
      <c r="H20" s="32">
        <v>100</v>
      </c>
      <c r="I20" s="33">
        <v>206.13</v>
      </c>
      <c r="J20" s="32">
        <v>125</v>
      </c>
      <c r="K20" s="33">
        <v>197.87</v>
      </c>
      <c r="L20" s="32"/>
      <c r="M20" s="33"/>
      <c r="N20" s="32"/>
      <c r="O20" s="33"/>
      <c r="P20" s="32"/>
      <c r="Q20" s="33"/>
      <c r="R20" s="32">
        <v>125</v>
      </c>
      <c r="S20" s="33">
        <v>198.23</v>
      </c>
      <c r="T20" s="32"/>
      <c r="U20" s="34"/>
      <c r="V20" s="35"/>
      <c r="W20" t="s">
        <v>9</v>
      </c>
      <c r="X20" s="36"/>
    </row>
    <row r="21" spans="2:24" ht="12.75">
      <c r="B21" s="30">
        <v>17</v>
      </c>
      <c r="C21" s="31" t="s">
        <v>22</v>
      </c>
      <c r="D21" s="32"/>
      <c r="E21" s="33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2"/>
      <c r="Q21" s="33"/>
      <c r="R21" s="32"/>
      <c r="S21" s="33"/>
      <c r="T21" s="32"/>
      <c r="U21" s="34"/>
      <c r="V21" s="35"/>
      <c r="W21" t="s">
        <v>9</v>
      </c>
      <c r="X21" s="36"/>
    </row>
    <row r="22" spans="2:24" ht="12.75">
      <c r="B22" s="30">
        <v>18</v>
      </c>
      <c r="C22" s="31" t="s">
        <v>40</v>
      </c>
      <c r="D22" s="32"/>
      <c r="E22" s="33"/>
      <c r="F22" s="32">
        <v>150</v>
      </c>
      <c r="G22" s="33">
        <v>151.01</v>
      </c>
      <c r="H22" s="32"/>
      <c r="I22" s="33"/>
      <c r="J22" s="32"/>
      <c r="K22" s="33"/>
      <c r="L22" s="32"/>
      <c r="M22" s="33"/>
      <c r="N22" s="32">
        <v>125</v>
      </c>
      <c r="O22" s="33">
        <v>166.64</v>
      </c>
      <c r="P22" s="32"/>
      <c r="Q22" s="33"/>
      <c r="R22" s="32"/>
      <c r="S22" s="33"/>
      <c r="T22" s="32"/>
      <c r="U22" s="34"/>
      <c r="V22" s="35"/>
      <c r="W22" t="s">
        <v>29</v>
      </c>
      <c r="X22" s="36"/>
    </row>
    <row r="23" spans="2:24" ht="12.75">
      <c r="B23" s="30">
        <v>19</v>
      </c>
      <c r="C23" s="31" t="s">
        <v>17</v>
      </c>
      <c r="D23" s="32"/>
      <c r="E23" s="33"/>
      <c r="F23" s="32">
        <v>175</v>
      </c>
      <c r="G23" s="33">
        <v>201.25</v>
      </c>
      <c r="H23" s="32"/>
      <c r="I23" s="33"/>
      <c r="J23" s="32">
        <v>125</v>
      </c>
      <c r="K23" s="33">
        <v>209.06</v>
      </c>
      <c r="L23" s="32">
        <v>125</v>
      </c>
      <c r="M23" s="33">
        <v>212.9</v>
      </c>
      <c r="N23" s="32"/>
      <c r="O23" s="33"/>
      <c r="P23" s="32"/>
      <c r="Q23" s="33"/>
      <c r="R23" s="32">
        <v>100</v>
      </c>
      <c r="S23" s="33">
        <v>211.45</v>
      </c>
      <c r="T23" s="32">
        <v>150</v>
      </c>
      <c r="U23" s="34">
        <v>205.03</v>
      </c>
      <c r="V23" s="35"/>
      <c r="W23" t="s">
        <v>9</v>
      </c>
      <c r="X23" s="36"/>
    </row>
    <row r="24" spans="2:24" ht="12.75">
      <c r="B24" s="30">
        <v>20</v>
      </c>
      <c r="C24" s="31" t="s">
        <v>15</v>
      </c>
      <c r="D24" s="32">
        <v>125</v>
      </c>
      <c r="E24" s="33">
        <v>213.91</v>
      </c>
      <c r="F24" s="32">
        <v>125</v>
      </c>
      <c r="G24" s="33">
        <v>231.05</v>
      </c>
      <c r="H24" s="32"/>
      <c r="I24" s="33"/>
      <c r="J24" s="32">
        <v>100</v>
      </c>
      <c r="K24" s="33">
        <v>230.15</v>
      </c>
      <c r="L24" s="32">
        <v>100</v>
      </c>
      <c r="M24" s="33">
        <v>229.26</v>
      </c>
      <c r="N24" s="32">
        <v>100</v>
      </c>
      <c r="O24" s="33">
        <v>229.25</v>
      </c>
      <c r="P24" s="32">
        <v>150</v>
      </c>
      <c r="Q24" s="33">
        <v>215.45</v>
      </c>
      <c r="R24" s="32">
        <v>150</v>
      </c>
      <c r="S24" s="33">
        <v>228.99</v>
      </c>
      <c r="T24" s="32"/>
      <c r="U24" s="34"/>
      <c r="V24" s="35"/>
      <c r="W24" t="s">
        <v>9</v>
      </c>
      <c r="X24" s="36"/>
    </row>
    <row r="25" spans="2:24" ht="12.75">
      <c r="B25" s="30">
        <v>21</v>
      </c>
      <c r="C25" s="31" t="s">
        <v>39</v>
      </c>
      <c r="D25" s="32"/>
      <c r="E25" s="33"/>
      <c r="F25" s="32">
        <v>150</v>
      </c>
      <c r="G25" s="33">
        <v>176.6</v>
      </c>
      <c r="H25" s="32"/>
      <c r="I25" s="33"/>
      <c r="J25" s="32">
        <v>100</v>
      </c>
      <c r="K25" s="33">
        <v>178.94</v>
      </c>
      <c r="L25" s="32"/>
      <c r="M25" s="33"/>
      <c r="N25" s="32">
        <v>125</v>
      </c>
      <c r="O25" s="33">
        <v>177.83</v>
      </c>
      <c r="P25" s="32">
        <v>125</v>
      </c>
      <c r="Q25" s="33">
        <v>185.49</v>
      </c>
      <c r="R25" s="32"/>
      <c r="S25" s="33"/>
      <c r="T25" s="32"/>
      <c r="U25" s="34"/>
      <c r="V25" s="35"/>
      <c r="W25" t="s">
        <v>29</v>
      </c>
      <c r="X25" s="36"/>
    </row>
    <row r="26" spans="2:24" ht="12.75">
      <c r="B26" s="30">
        <v>22</v>
      </c>
      <c r="C26" s="31" t="s">
        <v>43</v>
      </c>
      <c r="D26" s="32"/>
      <c r="E26" s="33"/>
      <c r="F26" s="32"/>
      <c r="G26" s="33"/>
      <c r="H26" s="32">
        <v>125</v>
      </c>
      <c r="I26" s="33">
        <v>162.1</v>
      </c>
      <c r="J26" s="32">
        <v>125</v>
      </c>
      <c r="K26" s="33">
        <v>174.41</v>
      </c>
      <c r="L26" s="32"/>
      <c r="M26" s="33"/>
      <c r="N26" s="32">
        <v>150</v>
      </c>
      <c r="O26" s="33">
        <v>167.29</v>
      </c>
      <c r="P26" s="32">
        <v>150</v>
      </c>
      <c r="Q26" s="33">
        <v>170.96</v>
      </c>
      <c r="R26" s="32">
        <v>150</v>
      </c>
      <c r="S26" s="33">
        <v>167.11</v>
      </c>
      <c r="T26" s="32"/>
      <c r="U26" s="34"/>
      <c r="V26" s="35"/>
      <c r="W26" t="s">
        <v>29</v>
      </c>
      <c r="X26" s="36"/>
    </row>
    <row r="27" spans="2:24" ht="12.75">
      <c r="B27" s="37"/>
      <c r="C27" s="38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40"/>
      <c r="S27" s="40"/>
      <c r="T27" s="39"/>
      <c r="U27" s="41"/>
      <c r="V27" s="35"/>
      <c r="X27" s="36"/>
    </row>
    <row r="29" ht="12.75">
      <c r="C29" s="18" t="s">
        <v>70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0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1.28515625" style="0" customWidth="1"/>
    <col min="2" max="2" width="3.28125" style="16" customWidth="1"/>
    <col min="3" max="3" width="20.57421875" style="0" customWidth="1"/>
    <col min="4" max="4" width="5.140625" style="16" customWidth="1"/>
    <col min="5" max="5" width="8.28125" style="42" customWidth="1"/>
    <col min="6" max="6" width="5.140625" style="16" customWidth="1"/>
    <col min="7" max="7" width="8.28125" style="42" customWidth="1"/>
    <col min="8" max="8" width="5.140625" style="16" customWidth="1"/>
    <col min="9" max="9" width="8.28125" style="42" customWidth="1"/>
    <col min="10" max="10" width="5.140625" style="17" customWidth="1"/>
    <col min="11" max="11" width="8.28125" style="42" customWidth="1"/>
    <col min="12" max="12" width="5.140625" style="17" customWidth="1"/>
    <col min="13" max="13" width="8.28125" style="42" customWidth="1"/>
    <col min="14" max="14" width="5.140625" style="17" customWidth="1"/>
    <col min="15" max="15" width="8.28125" style="42" customWidth="1"/>
    <col min="16" max="16" width="5.140625" style="17" customWidth="1"/>
    <col min="17" max="17" width="8.28125" style="42" customWidth="1"/>
    <col min="18" max="18" width="5.140625" style="17" customWidth="1"/>
    <col min="19" max="19" width="8.28125" style="42" customWidth="1"/>
    <col min="20" max="20" width="5.140625" style="17" customWidth="1"/>
    <col min="21" max="21" width="8.28125" style="42" customWidth="1"/>
    <col min="24" max="24" width="10.7109375" style="0" customWidth="1"/>
  </cols>
  <sheetData>
    <row r="1" ht="12.75">
      <c r="B1" s="18" t="s">
        <v>71</v>
      </c>
    </row>
    <row r="3" spans="2:21" ht="12.75">
      <c r="B3" s="19"/>
      <c r="C3" s="20"/>
      <c r="D3" s="21"/>
      <c r="E3" s="43" t="s">
        <v>56</v>
      </c>
      <c r="F3" s="23"/>
      <c r="G3" s="43" t="s">
        <v>57</v>
      </c>
      <c r="H3" s="23"/>
      <c r="I3" s="43" t="s">
        <v>58</v>
      </c>
      <c r="J3" s="23"/>
      <c r="K3" s="43" t="s">
        <v>59</v>
      </c>
      <c r="L3" s="23"/>
      <c r="M3" s="43" t="s">
        <v>60</v>
      </c>
      <c r="N3" s="23"/>
      <c r="O3" s="43" t="s">
        <v>61</v>
      </c>
      <c r="P3" s="23"/>
      <c r="Q3" s="43" t="s">
        <v>62</v>
      </c>
      <c r="R3" s="23"/>
      <c r="S3" s="43" t="s">
        <v>63</v>
      </c>
      <c r="T3" s="23"/>
      <c r="U3" s="44" t="s">
        <v>72</v>
      </c>
    </row>
    <row r="4" spans="2:23" ht="15.75" customHeight="1">
      <c r="B4" s="25" t="s">
        <v>66</v>
      </c>
      <c r="C4" s="26" t="s">
        <v>1</v>
      </c>
      <c r="D4" s="27" t="s">
        <v>67</v>
      </c>
      <c r="E4" s="45" t="s">
        <v>68</v>
      </c>
      <c r="F4" s="27" t="s">
        <v>67</v>
      </c>
      <c r="G4" s="45" t="s">
        <v>68</v>
      </c>
      <c r="H4" s="27" t="s">
        <v>67</v>
      </c>
      <c r="I4" s="45" t="s">
        <v>68</v>
      </c>
      <c r="J4" s="27" t="s">
        <v>67</v>
      </c>
      <c r="K4" s="45" t="s">
        <v>68</v>
      </c>
      <c r="L4" s="27" t="s">
        <v>67</v>
      </c>
      <c r="M4" s="45" t="s">
        <v>68</v>
      </c>
      <c r="N4" s="27" t="s">
        <v>67</v>
      </c>
      <c r="O4" s="45" t="s">
        <v>68</v>
      </c>
      <c r="P4" s="27" t="s">
        <v>67</v>
      </c>
      <c r="Q4" s="45" t="s">
        <v>68</v>
      </c>
      <c r="R4" s="27" t="s">
        <v>67</v>
      </c>
      <c r="S4" s="45" t="s">
        <v>68</v>
      </c>
      <c r="T4" s="27" t="s">
        <v>67</v>
      </c>
      <c r="U4" s="46" t="s">
        <v>68</v>
      </c>
      <c r="W4" t="s">
        <v>65</v>
      </c>
    </row>
    <row r="5" spans="2:23" ht="12.75">
      <c r="B5" s="30">
        <v>1</v>
      </c>
      <c r="C5" s="31" t="s">
        <v>73</v>
      </c>
      <c r="D5" s="32">
        <v>150</v>
      </c>
      <c r="E5" s="47">
        <v>132.9</v>
      </c>
      <c r="F5" s="32"/>
      <c r="G5" s="47"/>
      <c r="H5" s="32">
        <v>150</v>
      </c>
      <c r="I5" s="47">
        <v>126.92</v>
      </c>
      <c r="J5" s="32">
        <v>150</v>
      </c>
      <c r="K5" s="47">
        <v>140.3</v>
      </c>
      <c r="L5" s="32">
        <v>150</v>
      </c>
      <c r="M5" s="47">
        <v>139.78</v>
      </c>
      <c r="N5" s="32">
        <v>150</v>
      </c>
      <c r="O5" s="47">
        <v>142.52</v>
      </c>
      <c r="P5" s="32">
        <v>150</v>
      </c>
      <c r="Q5" s="47">
        <v>135.35</v>
      </c>
      <c r="R5" s="32">
        <v>150</v>
      </c>
      <c r="S5" s="47">
        <v>144.75</v>
      </c>
      <c r="T5" s="32"/>
      <c r="U5" s="48"/>
      <c r="V5" s="49"/>
      <c r="W5" t="s">
        <v>69</v>
      </c>
    </row>
    <row r="6" spans="2:23" ht="12.75">
      <c r="B6" s="30">
        <v>2</v>
      </c>
      <c r="C6" s="31" t="s">
        <v>74</v>
      </c>
      <c r="D6" s="32">
        <v>150</v>
      </c>
      <c r="E6" s="47">
        <v>225.9</v>
      </c>
      <c r="F6" s="32"/>
      <c r="G6" s="47"/>
      <c r="H6" s="32"/>
      <c r="I6" s="47"/>
      <c r="J6" s="32"/>
      <c r="K6" s="47"/>
      <c r="L6" s="32"/>
      <c r="M6" s="47"/>
      <c r="N6" s="32"/>
      <c r="O6" s="47"/>
      <c r="P6" s="32"/>
      <c r="Q6" s="47"/>
      <c r="R6" s="32"/>
      <c r="S6" s="47"/>
      <c r="T6" s="32"/>
      <c r="U6" s="48"/>
      <c r="V6" s="49"/>
      <c r="W6" t="s">
        <v>9</v>
      </c>
    </row>
    <row r="7" spans="2:23" ht="12.75">
      <c r="B7" s="30">
        <v>3</v>
      </c>
      <c r="C7" s="31" t="s">
        <v>75</v>
      </c>
      <c r="D7" s="32"/>
      <c r="E7" s="47"/>
      <c r="F7" s="32">
        <v>150</v>
      </c>
      <c r="G7" s="47">
        <v>209.86</v>
      </c>
      <c r="H7" s="32"/>
      <c r="I7" s="47"/>
      <c r="J7" s="32"/>
      <c r="K7" s="47"/>
      <c r="L7" s="32">
        <v>125</v>
      </c>
      <c r="M7" s="47">
        <v>216.17</v>
      </c>
      <c r="N7" s="32"/>
      <c r="O7" s="47"/>
      <c r="P7" s="32"/>
      <c r="Q7" s="47"/>
      <c r="R7" s="32">
        <v>125</v>
      </c>
      <c r="S7" s="47">
        <v>213.3</v>
      </c>
      <c r="T7" s="32"/>
      <c r="U7" s="48"/>
      <c r="W7" t="s">
        <v>9</v>
      </c>
    </row>
    <row r="8" spans="2:23" ht="12.75">
      <c r="B8" s="30">
        <v>4</v>
      </c>
      <c r="C8" s="31" t="s">
        <v>76</v>
      </c>
      <c r="D8" s="32"/>
      <c r="E8" s="47"/>
      <c r="F8" s="32">
        <v>125</v>
      </c>
      <c r="G8" s="47">
        <v>180.96</v>
      </c>
      <c r="H8" s="32">
        <v>125</v>
      </c>
      <c r="I8" s="47">
        <v>181.82</v>
      </c>
      <c r="J8" s="32"/>
      <c r="K8" s="47"/>
      <c r="L8" s="32"/>
      <c r="M8" s="47"/>
      <c r="N8" s="32"/>
      <c r="O8" s="47"/>
      <c r="P8" s="32"/>
      <c r="Q8" s="47"/>
      <c r="R8" s="32"/>
      <c r="S8" s="47"/>
      <c r="T8" s="32"/>
      <c r="U8" s="48"/>
      <c r="W8" t="s">
        <v>29</v>
      </c>
    </row>
    <row r="9" spans="2:23" ht="12.75">
      <c r="B9" s="30">
        <v>5</v>
      </c>
      <c r="C9" s="31" t="s">
        <v>77</v>
      </c>
      <c r="D9" s="32"/>
      <c r="E9" s="47"/>
      <c r="F9" s="32"/>
      <c r="G9" s="47"/>
      <c r="H9" s="32">
        <v>100</v>
      </c>
      <c r="I9" s="47">
        <v>201.7</v>
      </c>
      <c r="J9" s="32"/>
      <c r="K9" s="47"/>
      <c r="L9" s="32"/>
      <c r="M9" s="47"/>
      <c r="N9" s="32"/>
      <c r="O9" s="47"/>
      <c r="P9" s="32"/>
      <c r="Q9" s="47"/>
      <c r="R9" s="32"/>
      <c r="S9" s="47"/>
      <c r="T9" s="32"/>
      <c r="U9" s="48"/>
      <c r="W9" t="s">
        <v>9</v>
      </c>
    </row>
    <row r="10" spans="2:23" ht="12.75">
      <c r="B10" s="30">
        <v>6</v>
      </c>
      <c r="C10" s="31" t="s">
        <v>78</v>
      </c>
      <c r="D10" s="32">
        <v>100</v>
      </c>
      <c r="E10" s="47">
        <v>210.94</v>
      </c>
      <c r="F10" s="32"/>
      <c r="G10" s="47"/>
      <c r="H10" s="32">
        <v>100</v>
      </c>
      <c r="I10" s="47">
        <v>209.82</v>
      </c>
      <c r="J10" s="32">
        <v>100</v>
      </c>
      <c r="K10" s="47">
        <v>219.52</v>
      </c>
      <c r="L10" s="32"/>
      <c r="M10" s="47"/>
      <c r="N10" s="32">
        <v>125</v>
      </c>
      <c r="O10" s="47">
        <v>217.03</v>
      </c>
      <c r="P10" s="32"/>
      <c r="Q10" s="47"/>
      <c r="R10" s="32"/>
      <c r="S10" s="47"/>
      <c r="T10" s="32"/>
      <c r="U10" s="48"/>
      <c r="W10" t="s">
        <v>9</v>
      </c>
    </row>
    <row r="11" spans="2:23" ht="12.75">
      <c r="B11" s="30">
        <v>7</v>
      </c>
      <c r="C11" s="31" t="s">
        <v>79</v>
      </c>
      <c r="D11" s="32"/>
      <c r="E11" s="47"/>
      <c r="F11" s="32"/>
      <c r="G11" s="47"/>
      <c r="H11" s="32">
        <v>150</v>
      </c>
      <c r="I11" s="47">
        <v>165.03</v>
      </c>
      <c r="J11" s="32"/>
      <c r="K11" s="47"/>
      <c r="L11" s="32"/>
      <c r="M11" s="47"/>
      <c r="N11" s="32">
        <v>125</v>
      </c>
      <c r="O11" s="47">
        <v>168.02</v>
      </c>
      <c r="P11" s="32"/>
      <c r="Q11" s="47"/>
      <c r="R11" s="32">
        <v>100</v>
      </c>
      <c r="S11" s="47">
        <v>173.1</v>
      </c>
      <c r="T11" s="32"/>
      <c r="U11" s="48"/>
      <c r="W11" t="s">
        <v>29</v>
      </c>
    </row>
    <row r="12" spans="2:23" ht="12.75">
      <c r="B12" s="30">
        <v>8</v>
      </c>
      <c r="C12" s="31" t="s">
        <v>80</v>
      </c>
      <c r="D12" s="32"/>
      <c r="E12" s="47"/>
      <c r="F12" s="32">
        <v>125</v>
      </c>
      <c r="G12" s="47">
        <v>255.53</v>
      </c>
      <c r="H12" s="32"/>
      <c r="I12" s="47"/>
      <c r="J12" s="32">
        <v>150</v>
      </c>
      <c r="K12" s="47">
        <v>258.6</v>
      </c>
      <c r="L12" s="32">
        <v>100</v>
      </c>
      <c r="M12" s="47">
        <v>229.08</v>
      </c>
      <c r="N12" s="32"/>
      <c r="O12" s="47"/>
      <c r="P12" s="32"/>
      <c r="Q12" s="47"/>
      <c r="R12" s="32">
        <v>100</v>
      </c>
      <c r="S12" s="47">
        <v>239.71</v>
      </c>
      <c r="T12" s="32"/>
      <c r="U12" s="48"/>
      <c r="W12" t="s">
        <v>9</v>
      </c>
    </row>
    <row r="13" spans="2:23" ht="12.75">
      <c r="B13" s="30">
        <v>9</v>
      </c>
      <c r="C13" s="31" t="s">
        <v>81</v>
      </c>
      <c r="D13" s="32">
        <v>100</v>
      </c>
      <c r="E13" s="47">
        <v>225.67</v>
      </c>
      <c r="F13" s="32">
        <v>100</v>
      </c>
      <c r="G13" s="47">
        <v>228.16</v>
      </c>
      <c r="H13" s="32"/>
      <c r="I13" s="47"/>
      <c r="J13" s="32">
        <v>150</v>
      </c>
      <c r="K13" s="47">
        <v>220.5</v>
      </c>
      <c r="L13" s="32"/>
      <c r="M13" s="47"/>
      <c r="N13" s="32"/>
      <c r="O13" s="47"/>
      <c r="P13" s="32">
        <v>100</v>
      </c>
      <c r="Q13" s="47">
        <v>229.1</v>
      </c>
      <c r="R13" s="32"/>
      <c r="S13" s="47"/>
      <c r="T13" s="32"/>
      <c r="U13" s="48"/>
      <c r="W13" t="s">
        <v>9</v>
      </c>
    </row>
    <row r="14" spans="2:23" ht="12.75">
      <c r="B14" s="30">
        <v>10</v>
      </c>
      <c r="C14" s="31" t="s">
        <v>82</v>
      </c>
      <c r="D14" s="32">
        <v>125</v>
      </c>
      <c r="E14" s="47">
        <v>226.38</v>
      </c>
      <c r="F14" s="32"/>
      <c r="G14" s="47"/>
      <c r="H14" s="32">
        <v>125</v>
      </c>
      <c r="I14" s="47">
        <v>222.15</v>
      </c>
      <c r="J14" s="32"/>
      <c r="K14" s="47"/>
      <c r="L14" s="32"/>
      <c r="M14" s="47"/>
      <c r="N14" s="32"/>
      <c r="O14" s="47"/>
      <c r="P14" s="32">
        <v>100</v>
      </c>
      <c r="Q14" s="47">
        <v>212.23</v>
      </c>
      <c r="R14" s="32"/>
      <c r="S14" s="47"/>
      <c r="T14" s="32"/>
      <c r="U14" s="48"/>
      <c r="W14" t="s">
        <v>9</v>
      </c>
    </row>
    <row r="15" spans="2:24" ht="12.75">
      <c r="B15" s="30">
        <v>11</v>
      </c>
      <c r="C15" s="31" t="s">
        <v>83</v>
      </c>
      <c r="D15" s="32">
        <v>125</v>
      </c>
      <c r="E15" s="47">
        <v>222.93</v>
      </c>
      <c r="F15" s="32">
        <v>125</v>
      </c>
      <c r="G15" s="47">
        <v>215.16</v>
      </c>
      <c r="H15" s="32"/>
      <c r="I15" s="47"/>
      <c r="J15" s="32"/>
      <c r="K15" s="47"/>
      <c r="L15" s="32"/>
      <c r="M15" s="47"/>
      <c r="N15" s="32"/>
      <c r="O15" s="47"/>
      <c r="P15" s="32"/>
      <c r="Q15" s="47"/>
      <c r="R15" s="32"/>
      <c r="S15" s="47"/>
      <c r="T15" s="32"/>
      <c r="U15" s="48"/>
      <c r="W15" t="s">
        <v>9</v>
      </c>
      <c r="X15" s="2"/>
    </row>
    <row r="16" spans="2:23" ht="12.75">
      <c r="B16" s="30">
        <v>12</v>
      </c>
      <c r="C16" s="31" t="s">
        <v>84</v>
      </c>
      <c r="D16" s="32">
        <v>100</v>
      </c>
      <c r="E16" s="47">
        <v>171.38</v>
      </c>
      <c r="F16" s="32">
        <v>100</v>
      </c>
      <c r="G16" s="47">
        <v>178.42</v>
      </c>
      <c r="H16" s="32"/>
      <c r="I16" s="47"/>
      <c r="J16" s="32"/>
      <c r="K16" s="47"/>
      <c r="L16" s="32">
        <v>125</v>
      </c>
      <c r="M16" s="47">
        <v>164.07</v>
      </c>
      <c r="N16" s="32">
        <v>125</v>
      </c>
      <c r="O16" s="47">
        <v>175.54</v>
      </c>
      <c r="P16" s="32"/>
      <c r="Q16" s="47"/>
      <c r="R16" s="32">
        <v>150</v>
      </c>
      <c r="S16" s="47">
        <v>172.49</v>
      </c>
      <c r="T16" s="32"/>
      <c r="U16" s="48"/>
      <c r="W16" t="s">
        <v>29</v>
      </c>
    </row>
    <row r="17" spans="2:23" ht="12.75">
      <c r="B17" s="30">
        <v>13</v>
      </c>
      <c r="C17" s="31" t="s">
        <v>85</v>
      </c>
      <c r="D17" s="32"/>
      <c r="E17" s="47"/>
      <c r="F17" s="32">
        <v>150</v>
      </c>
      <c r="G17" s="47">
        <v>164.61</v>
      </c>
      <c r="H17" s="32"/>
      <c r="I17" s="47"/>
      <c r="J17" s="32">
        <v>150</v>
      </c>
      <c r="K17" s="47">
        <v>158.07</v>
      </c>
      <c r="L17" s="32"/>
      <c r="M17" s="47"/>
      <c r="N17" s="32">
        <v>150</v>
      </c>
      <c r="O17" s="47">
        <v>161.43</v>
      </c>
      <c r="P17" s="32"/>
      <c r="Q17" s="47"/>
      <c r="R17" s="32"/>
      <c r="S17" s="47"/>
      <c r="T17" s="32"/>
      <c r="U17" s="48"/>
      <c r="W17" t="s">
        <v>69</v>
      </c>
    </row>
    <row r="18" spans="2:23" ht="12.75">
      <c r="B18" s="30">
        <v>14</v>
      </c>
      <c r="C18" s="31" t="s">
        <v>86</v>
      </c>
      <c r="D18" s="32"/>
      <c r="E18" s="47"/>
      <c r="F18" s="32"/>
      <c r="G18" s="47"/>
      <c r="H18" s="32"/>
      <c r="I18" s="47"/>
      <c r="J18" s="32"/>
      <c r="K18" s="47"/>
      <c r="L18" s="32"/>
      <c r="M18" s="47"/>
      <c r="N18" s="32"/>
      <c r="O18" s="47"/>
      <c r="P18" s="32"/>
      <c r="Q18" s="47"/>
      <c r="R18" s="32">
        <v>125</v>
      </c>
      <c r="S18" s="47">
        <v>205.11</v>
      </c>
      <c r="T18" s="32"/>
      <c r="U18" s="48"/>
      <c r="W18" t="s">
        <v>9</v>
      </c>
    </row>
    <row r="19" spans="2:23" ht="12.75">
      <c r="B19" s="30">
        <v>15</v>
      </c>
      <c r="C19" s="31" t="s">
        <v>87</v>
      </c>
      <c r="D19" s="32">
        <v>150</v>
      </c>
      <c r="E19" s="47">
        <v>171.58</v>
      </c>
      <c r="F19" s="32">
        <v>150</v>
      </c>
      <c r="G19" s="47">
        <v>167.13</v>
      </c>
      <c r="H19" s="32"/>
      <c r="I19" s="47"/>
      <c r="J19" s="32"/>
      <c r="K19" s="47"/>
      <c r="L19" s="32">
        <v>125</v>
      </c>
      <c r="M19" s="47">
        <v>176.91</v>
      </c>
      <c r="N19" s="32"/>
      <c r="O19" s="47"/>
      <c r="P19" s="32">
        <v>125</v>
      </c>
      <c r="Q19" s="47">
        <v>176</v>
      </c>
      <c r="R19" s="32">
        <v>100</v>
      </c>
      <c r="S19" s="47">
        <v>173.03</v>
      </c>
      <c r="T19" s="32"/>
      <c r="U19" s="48"/>
      <c r="W19" t="s">
        <v>29</v>
      </c>
    </row>
    <row r="20" spans="2:23" ht="12.75">
      <c r="B20" s="30">
        <v>16</v>
      </c>
      <c r="C20" s="31" t="s">
        <v>88</v>
      </c>
      <c r="D20" s="32">
        <v>125</v>
      </c>
      <c r="E20" s="47">
        <v>193.92</v>
      </c>
      <c r="F20" s="32"/>
      <c r="G20" s="47"/>
      <c r="H20" s="32"/>
      <c r="I20" s="47"/>
      <c r="J20" s="32"/>
      <c r="K20" s="47"/>
      <c r="L20" s="32"/>
      <c r="M20" s="47"/>
      <c r="N20" s="32"/>
      <c r="O20" s="47"/>
      <c r="P20" s="32"/>
      <c r="Q20" s="47"/>
      <c r="R20" s="32"/>
      <c r="S20" s="47"/>
      <c r="T20" s="32"/>
      <c r="U20" s="48"/>
      <c r="W20" t="s">
        <v>9</v>
      </c>
    </row>
    <row r="21" spans="2:23" ht="12.75">
      <c r="B21" s="30">
        <v>17</v>
      </c>
      <c r="C21" s="31" t="s">
        <v>89</v>
      </c>
      <c r="D21" s="32"/>
      <c r="E21" s="47"/>
      <c r="F21" s="32"/>
      <c r="G21" s="47"/>
      <c r="H21" s="32"/>
      <c r="I21" s="47"/>
      <c r="J21" s="32">
        <v>150</v>
      </c>
      <c r="K21" s="47">
        <v>210.38</v>
      </c>
      <c r="L21" s="32">
        <v>125</v>
      </c>
      <c r="M21" s="47">
        <v>224.5</v>
      </c>
      <c r="N21" s="32">
        <v>125</v>
      </c>
      <c r="O21" s="47">
        <v>217.35</v>
      </c>
      <c r="P21" s="32">
        <v>150</v>
      </c>
      <c r="Q21" s="47">
        <v>216.04</v>
      </c>
      <c r="R21" s="32">
        <v>100</v>
      </c>
      <c r="S21" s="47">
        <v>222.47</v>
      </c>
      <c r="T21" s="32"/>
      <c r="U21" s="48"/>
      <c r="W21" t="s">
        <v>9</v>
      </c>
    </row>
    <row r="22" spans="2:23" ht="12.75">
      <c r="B22" s="30">
        <v>18</v>
      </c>
      <c r="C22" s="31" t="s">
        <v>90</v>
      </c>
      <c r="D22" s="32"/>
      <c r="E22" s="47"/>
      <c r="F22" s="32"/>
      <c r="G22" s="47"/>
      <c r="H22" s="32"/>
      <c r="I22" s="47"/>
      <c r="J22" s="32"/>
      <c r="K22" s="47"/>
      <c r="L22" s="32"/>
      <c r="M22" s="47"/>
      <c r="N22" s="32">
        <v>150</v>
      </c>
      <c r="O22" s="47">
        <v>162.04</v>
      </c>
      <c r="P22" s="32"/>
      <c r="Q22" s="47"/>
      <c r="R22" s="32">
        <v>125</v>
      </c>
      <c r="S22" s="47">
        <v>175.45</v>
      </c>
      <c r="T22" s="32"/>
      <c r="U22" s="48"/>
      <c r="W22" t="s">
        <v>29</v>
      </c>
    </row>
    <row r="23" spans="2:23" ht="12.75">
      <c r="B23" s="30">
        <v>19</v>
      </c>
      <c r="C23" s="31" t="s">
        <v>91</v>
      </c>
      <c r="D23" s="32"/>
      <c r="E23" s="47"/>
      <c r="F23" s="32"/>
      <c r="G23" s="47"/>
      <c r="H23" s="32"/>
      <c r="I23" s="47"/>
      <c r="J23" s="32"/>
      <c r="K23" s="47"/>
      <c r="L23" s="32">
        <v>150</v>
      </c>
      <c r="M23" s="47">
        <v>169.58</v>
      </c>
      <c r="N23" s="32"/>
      <c r="O23" s="47"/>
      <c r="P23" s="32"/>
      <c r="Q23" s="47"/>
      <c r="R23" s="32"/>
      <c r="S23" s="47"/>
      <c r="T23" s="32"/>
      <c r="U23" s="48"/>
      <c r="W23" t="s">
        <v>29</v>
      </c>
    </row>
    <row r="24" spans="2:23" ht="12.75">
      <c r="B24" s="30">
        <v>20</v>
      </c>
      <c r="C24" s="31" t="s">
        <v>92</v>
      </c>
      <c r="D24" s="32">
        <v>125</v>
      </c>
      <c r="E24" s="47">
        <v>201.28</v>
      </c>
      <c r="F24" s="32">
        <v>125</v>
      </c>
      <c r="G24" s="47">
        <v>199.89</v>
      </c>
      <c r="H24" s="32"/>
      <c r="I24" s="47"/>
      <c r="J24" s="32"/>
      <c r="K24" s="47"/>
      <c r="L24" s="32"/>
      <c r="M24" s="47"/>
      <c r="N24" s="32"/>
      <c r="O24" s="47"/>
      <c r="P24" s="32"/>
      <c r="Q24" s="47"/>
      <c r="R24" s="32"/>
      <c r="S24" s="47"/>
      <c r="T24" s="32"/>
      <c r="U24" s="48"/>
      <c r="W24" t="s">
        <v>9</v>
      </c>
    </row>
    <row r="25" spans="2:23" ht="12.75">
      <c r="B25" s="30">
        <v>21</v>
      </c>
      <c r="C25" s="31" t="s">
        <v>93</v>
      </c>
      <c r="D25" s="32">
        <v>125</v>
      </c>
      <c r="E25" s="47">
        <v>207.36</v>
      </c>
      <c r="F25" s="32">
        <v>125</v>
      </c>
      <c r="G25" s="47">
        <v>208.65</v>
      </c>
      <c r="H25" s="32">
        <v>125</v>
      </c>
      <c r="I25" s="47">
        <v>210.12</v>
      </c>
      <c r="J25" s="32">
        <v>125</v>
      </c>
      <c r="K25" s="47">
        <v>210.06</v>
      </c>
      <c r="L25" s="32"/>
      <c r="M25" s="47"/>
      <c r="N25" s="32">
        <v>100</v>
      </c>
      <c r="O25" s="47">
        <v>208.37</v>
      </c>
      <c r="P25" s="32"/>
      <c r="Q25" s="47"/>
      <c r="R25" s="32"/>
      <c r="S25" s="47"/>
      <c r="T25" s="32"/>
      <c r="U25" s="48"/>
      <c r="W25" t="s">
        <v>9</v>
      </c>
    </row>
    <row r="26" spans="2:23" ht="12.75">
      <c r="B26" s="30">
        <v>22</v>
      </c>
      <c r="C26" s="31" t="s">
        <v>94</v>
      </c>
      <c r="D26" s="32"/>
      <c r="E26" s="47"/>
      <c r="F26" s="32"/>
      <c r="G26" s="47"/>
      <c r="H26" s="32">
        <v>150</v>
      </c>
      <c r="I26" s="47">
        <v>213.92</v>
      </c>
      <c r="J26" s="32"/>
      <c r="K26" s="47"/>
      <c r="L26" s="32">
        <v>150</v>
      </c>
      <c r="M26" s="47">
        <v>210.16</v>
      </c>
      <c r="N26" s="32"/>
      <c r="O26" s="47"/>
      <c r="P26" s="32"/>
      <c r="Q26" s="47"/>
      <c r="R26" s="32">
        <v>150</v>
      </c>
      <c r="S26" s="47">
        <v>201.98</v>
      </c>
      <c r="T26" s="32"/>
      <c r="U26" s="48"/>
      <c r="W26" t="s">
        <v>95</v>
      </c>
    </row>
    <row r="27" spans="2:23" ht="12.75">
      <c r="B27" s="30">
        <v>23</v>
      </c>
      <c r="C27" s="31" t="s">
        <v>96</v>
      </c>
      <c r="D27" s="32"/>
      <c r="E27" s="47"/>
      <c r="F27" s="32">
        <v>150</v>
      </c>
      <c r="G27" s="47">
        <v>187.1</v>
      </c>
      <c r="H27" s="32">
        <v>125</v>
      </c>
      <c r="I27" s="47">
        <v>175.57</v>
      </c>
      <c r="J27" s="32"/>
      <c r="K27" s="47"/>
      <c r="L27" s="32"/>
      <c r="M27" s="47"/>
      <c r="N27" s="32">
        <v>125</v>
      </c>
      <c r="O27" s="47">
        <v>189.26</v>
      </c>
      <c r="P27" s="32">
        <v>100</v>
      </c>
      <c r="Q27" s="47">
        <v>180.77</v>
      </c>
      <c r="R27" s="32">
        <v>100</v>
      </c>
      <c r="S27" s="47">
        <v>184.16</v>
      </c>
      <c r="T27" s="32"/>
      <c r="U27" s="48"/>
      <c r="W27" t="s">
        <v>29</v>
      </c>
    </row>
    <row r="28" spans="2:23" ht="12.75">
      <c r="B28" s="30">
        <v>24</v>
      </c>
      <c r="C28" s="31" t="s">
        <v>97</v>
      </c>
      <c r="D28" s="32">
        <v>150</v>
      </c>
      <c r="E28" s="47">
        <v>156.21</v>
      </c>
      <c r="F28" s="32"/>
      <c r="G28" s="47"/>
      <c r="H28" s="32"/>
      <c r="I28" s="47"/>
      <c r="J28" s="32">
        <v>125</v>
      </c>
      <c r="K28" s="47">
        <v>168.29</v>
      </c>
      <c r="L28" s="32">
        <v>125</v>
      </c>
      <c r="M28" s="47">
        <v>178.26</v>
      </c>
      <c r="N28" s="32"/>
      <c r="O28" s="47"/>
      <c r="P28" s="32"/>
      <c r="Q28" s="47"/>
      <c r="R28" s="32">
        <v>100</v>
      </c>
      <c r="S28" s="47">
        <v>174.3</v>
      </c>
      <c r="T28" s="32"/>
      <c r="U28" s="48"/>
      <c r="W28" t="s">
        <v>29</v>
      </c>
    </row>
    <row r="30" ht="12.75">
      <c r="C30" t="s">
        <v>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zoomScalePageLayoutView="0" workbookViewId="0" topLeftCell="A1">
      <selection activeCell="P29" sqref="P29"/>
    </sheetView>
  </sheetViews>
  <sheetFormatPr defaultColWidth="9.140625" defaultRowHeight="12.75"/>
  <cols>
    <col min="1" max="1" width="1.28515625" style="0" customWidth="1"/>
    <col min="2" max="2" width="3.28125" style="16" customWidth="1"/>
    <col min="3" max="3" width="22.421875" style="0" customWidth="1"/>
    <col min="4" max="4" width="5.140625" style="16" customWidth="1"/>
    <col min="5" max="5" width="8.28125" style="16" customWidth="1"/>
    <col min="6" max="6" width="5.140625" style="50" customWidth="1"/>
    <col min="7" max="7" width="8.28125" style="50" customWidth="1"/>
    <col min="8" max="8" width="5.140625" style="50" customWidth="1"/>
    <col min="9" max="9" width="8.28125" style="50" customWidth="1"/>
    <col min="10" max="10" width="5.140625" style="51" customWidth="1"/>
    <col min="11" max="11" width="8.28125" style="50" customWidth="1"/>
    <col min="12" max="12" width="5.140625" style="51" customWidth="1"/>
    <col min="13" max="13" width="8.28125" style="50" customWidth="1"/>
    <col min="14" max="14" width="5.140625" style="51" customWidth="1"/>
    <col min="15" max="15" width="8.28125" style="50" customWidth="1"/>
    <col min="16" max="16" width="5.140625" style="51" customWidth="1"/>
    <col min="17" max="17" width="8.28125" style="50" customWidth="1"/>
    <col min="18" max="18" width="5.140625" style="51" customWidth="1"/>
    <col min="19" max="19" width="8.28125" style="50" customWidth="1"/>
  </cols>
  <sheetData>
    <row r="1" ht="12.75">
      <c r="B1" s="18" t="s">
        <v>99</v>
      </c>
    </row>
    <row r="3" spans="2:19" ht="12.75">
      <c r="B3" s="19"/>
      <c r="C3" s="20"/>
      <c r="D3" s="21"/>
      <c r="E3" s="22" t="s">
        <v>56</v>
      </c>
      <c r="F3" s="52"/>
      <c r="G3" s="22" t="s">
        <v>57</v>
      </c>
      <c r="H3" s="52"/>
      <c r="I3" s="22" t="s">
        <v>58</v>
      </c>
      <c r="J3" s="52"/>
      <c r="K3" s="22" t="s">
        <v>59</v>
      </c>
      <c r="L3" s="52"/>
      <c r="M3" s="22" t="s">
        <v>60</v>
      </c>
      <c r="N3" s="52"/>
      <c r="O3" s="22" t="s">
        <v>61</v>
      </c>
      <c r="P3" s="52"/>
      <c r="Q3" s="22" t="s">
        <v>62</v>
      </c>
      <c r="R3" s="52"/>
      <c r="S3" s="53" t="s">
        <v>63</v>
      </c>
    </row>
    <row r="4" spans="2:20" ht="15.75" customHeight="1">
      <c r="B4" s="25" t="s">
        <v>66</v>
      </c>
      <c r="C4" s="26" t="s">
        <v>1</v>
      </c>
      <c r="D4" s="27" t="s">
        <v>67</v>
      </c>
      <c r="E4" s="28" t="s">
        <v>68</v>
      </c>
      <c r="F4" s="27" t="s">
        <v>67</v>
      </c>
      <c r="G4" s="28" t="s">
        <v>68</v>
      </c>
      <c r="H4" s="27" t="s">
        <v>67</v>
      </c>
      <c r="I4" s="28" t="s">
        <v>68</v>
      </c>
      <c r="J4" s="27" t="s">
        <v>67</v>
      </c>
      <c r="K4" s="28" t="s">
        <v>68</v>
      </c>
      <c r="L4" s="27" t="s">
        <v>67</v>
      </c>
      <c r="M4" s="28" t="s">
        <v>68</v>
      </c>
      <c r="N4" s="27" t="s">
        <v>67</v>
      </c>
      <c r="O4" s="28" t="s">
        <v>68</v>
      </c>
      <c r="P4" s="27" t="s">
        <v>67</v>
      </c>
      <c r="Q4" s="28" t="s">
        <v>68</v>
      </c>
      <c r="R4" s="27" t="s">
        <v>67</v>
      </c>
      <c r="S4" s="54" t="s">
        <v>68</v>
      </c>
      <c r="T4" s="55"/>
    </row>
    <row r="5" spans="2:21" ht="12.75">
      <c r="B5" s="30">
        <v>1</v>
      </c>
      <c r="C5" s="31" t="s">
        <v>16</v>
      </c>
      <c r="D5" s="32">
        <v>150</v>
      </c>
      <c r="E5" s="56">
        <v>209.55</v>
      </c>
      <c r="F5" s="57"/>
      <c r="G5" s="58"/>
      <c r="H5" s="57"/>
      <c r="I5" s="58"/>
      <c r="J5" s="57"/>
      <c r="K5" s="58"/>
      <c r="L5" s="57"/>
      <c r="M5" s="58"/>
      <c r="N5" s="57">
        <v>125</v>
      </c>
      <c r="O5" s="58">
        <v>228.91</v>
      </c>
      <c r="P5" s="57"/>
      <c r="Q5" s="58"/>
      <c r="R5" s="57"/>
      <c r="S5" s="59"/>
      <c r="T5" s="60"/>
      <c r="U5" t="s">
        <v>9</v>
      </c>
    </row>
    <row r="6" spans="2:21" ht="12.75">
      <c r="B6" s="30">
        <v>2</v>
      </c>
      <c r="C6" s="31" t="s">
        <v>24</v>
      </c>
      <c r="D6" s="32">
        <v>125</v>
      </c>
      <c r="E6" s="56">
        <v>228.66</v>
      </c>
      <c r="F6" s="57"/>
      <c r="G6" s="58"/>
      <c r="H6" s="57">
        <v>125</v>
      </c>
      <c r="I6" s="58">
        <v>223.62</v>
      </c>
      <c r="J6" s="57">
        <v>125</v>
      </c>
      <c r="K6" s="58">
        <v>229.19</v>
      </c>
      <c r="L6" s="57">
        <v>125</v>
      </c>
      <c r="M6" s="58">
        <v>230.29</v>
      </c>
      <c r="N6" s="57"/>
      <c r="O6" s="58"/>
      <c r="P6" s="57"/>
      <c r="Q6" s="58"/>
      <c r="R6" s="57"/>
      <c r="S6" s="59"/>
      <c r="T6" s="60"/>
      <c r="U6" t="s">
        <v>9</v>
      </c>
    </row>
    <row r="7" spans="2:21" ht="12.75">
      <c r="B7" s="30">
        <v>3</v>
      </c>
      <c r="C7" s="31" t="s">
        <v>32</v>
      </c>
      <c r="D7" s="32">
        <v>150</v>
      </c>
      <c r="E7" s="56">
        <v>144.16</v>
      </c>
      <c r="F7" s="57">
        <v>150</v>
      </c>
      <c r="G7" s="58">
        <v>151.3</v>
      </c>
      <c r="H7" s="57">
        <v>150</v>
      </c>
      <c r="I7" s="58">
        <v>160.9</v>
      </c>
      <c r="J7" s="57">
        <v>150</v>
      </c>
      <c r="K7" s="58">
        <v>160.61</v>
      </c>
      <c r="L7" s="57"/>
      <c r="M7" s="58"/>
      <c r="N7" s="57"/>
      <c r="O7" s="58"/>
      <c r="P7" s="57">
        <v>150</v>
      </c>
      <c r="Q7" s="58">
        <v>169.34</v>
      </c>
      <c r="R7" s="57"/>
      <c r="S7" s="59"/>
      <c r="T7" s="60"/>
      <c r="U7" t="s">
        <v>69</v>
      </c>
    </row>
    <row r="8" spans="2:21" ht="12.75">
      <c r="B8" s="30">
        <v>4</v>
      </c>
      <c r="C8" s="31" t="s">
        <v>14</v>
      </c>
      <c r="D8" s="32">
        <v>150</v>
      </c>
      <c r="E8" s="56">
        <v>219.58</v>
      </c>
      <c r="F8" s="57">
        <v>150</v>
      </c>
      <c r="G8" s="58">
        <v>233.62</v>
      </c>
      <c r="H8" s="57">
        <v>150</v>
      </c>
      <c r="I8" s="58">
        <v>227</v>
      </c>
      <c r="J8" s="57">
        <v>125</v>
      </c>
      <c r="K8" s="58">
        <v>234.32</v>
      </c>
      <c r="L8" s="57"/>
      <c r="M8" s="58"/>
      <c r="N8" s="57">
        <v>100</v>
      </c>
      <c r="O8" s="58">
        <v>223.44</v>
      </c>
      <c r="P8" s="57">
        <v>100</v>
      </c>
      <c r="Q8" s="58">
        <v>219.63</v>
      </c>
      <c r="R8" s="57">
        <v>100</v>
      </c>
      <c r="S8" s="59">
        <v>229.65</v>
      </c>
      <c r="T8" s="60"/>
      <c r="U8" t="s">
        <v>9</v>
      </c>
    </row>
    <row r="9" spans="2:21" ht="12.75">
      <c r="B9" s="30">
        <v>5</v>
      </c>
      <c r="C9" s="31" t="s">
        <v>20</v>
      </c>
      <c r="D9" s="32"/>
      <c r="E9" s="56"/>
      <c r="F9" s="57">
        <v>150</v>
      </c>
      <c r="G9" s="58">
        <v>198.13</v>
      </c>
      <c r="H9" s="57">
        <v>150</v>
      </c>
      <c r="I9" s="58">
        <v>209.75</v>
      </c>
      <c r="J9" s="57"/>
      <c r="K9" s="58"/>
      <c r="L9" s="57">
        <v>100</v>
      </c>
      <c r="M9" s="58">
        <v>204.61</v>
      </c>
      <c r="N9" s="57">
        <v>100</v>
      </c>
      <c r="O9" s="58">
        <v>205.32</v>
      </c>
      <c r="P9" s="57">
        <v>100</v>
      </c>
      <c r="Q9" s="58">
        <v>212.66</v>
      </c>
      <c r="R9" s="57"/>
      <c r="S9" s="59"/>
      <c r="T9" s="60"/>
      <c r="U9" t="s">
        <v>9</v>
      </c>
    </row>
    <row r="10" spans="2:21" ht="12.75">
      <c r="B10" s="30">
        <v>6</v>
      </c>
      <c r="C10" s="31" t="s">
        <v>11</v>
      </c>
      <c r="D10" s="32"/>
      <c r="E10" s="56"/>
      <c r="F10" s="57">
        <v>100</v>
      </c>
      <c r="G10" s="58">
        <v>221.9</v>
      </c>
      <c r="H10" s="57">
        <v>150</v>
      </c>
      <c r="I10" s="58">
        <v>228.83</v>
      </c>
      <c r="J10" s="57">
        <v>150</v>
      </c>
      <c r="K10" s="58">
        <v>228.29</v>
      </c>
      <c r="L10" s="57"/>
      <c r="M10" s="58"/>
      <c r="N10" s="57"/>
      <c r="O10" s="58"/>
      <c r="P10" s="57"/>
      <c r="Q10" s="58"/>
      <c r="R10" s="57"/>
      <c r="S10" s="59"/>
      <c r="T10" s="60"/>
      <c r="U10" t="s">
        <v>9</v>
      </c>
    </row>
    <row r="11" spans="2:21" ht="12.75">
      <c r="B11" s="30">
        <v>7</v>
      </c>
      <c r="C11" s="31" t="s">
        <v>25</v>
      </c>
      <c r="D11" s="32"/>
      <c r="E11" s="56"/>
      <c r="F11" s="57"/>
      <c r="G11" s="58"/>
      <c r="H11" s="57">
        <v>150</v>
      </c>
      <c r="I11" s="58">
        <v>231.01</v>
      </c>
      <c r="J11" s="57">
        <v>150</v>
      </c>
      <c r="K11" s="58">
        <v>228.45</v>
      </c>
      <c r="L11" s="57"/>
      <c r="M11" s="58"/>
      <c r="N11" s="57"/>
      <c r="O11" s="58"/>
      <c r="P11" s="57">
        <v>125</v>
      </c>
      <c r="Q11" s="58">
        <v>210.08</v>
      </c>
      <c r="R11" s="57">
        <v>125</v>
      </c>
      <c r="S11" s="59">
        <v>211.26</v>
      </c>
      <c r="T11" s="60"/>
      <c r="U11" t="s">
        <v>95</v>
      </c>
    </row>
    <row r="12" spans="2:21" ht="12.75">
      <c r="B12" s="30">
        <v>8</v>
      </c>
      <c r="C12" s="31" t="s">
        <v>13</v>
      </c>
      <c r="D12" s="32">
        <v>100</v>
      </c>
      <c r="E12" s="56">
        <v>219.39</v>
      </c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>
        <v>125</v>
      </c>
      <c r="Q12" s="58">
        <v>227.43</v>
      </c>
      <c r="R12" s="57"/>
      <c r="S12" s="59"/>
      <c r="T12" s="60"/>
      <c r="U12" t="s">
        <v>9</v>
      </c>
    </row>
    <row r="13" spans="2:21" ht="12.75">
      <c r="B13" s="30">
        <v>9</v>
      </c>
      <c r="C13" s="31" t="s">
        <v>31</v>
      </c>
      <c r="D13" s="32">
        <v>150</v>
      </c>
      <c r="E13" s="56">
        <v>157.34</v>
      </c>
      <c r="F13" s="57">
        <v>150</v>
      </c>
      <c r="G13" s="58">
        <v>162.58</v>
      </c>
      <c r="H13" s="57"/>
      <c r="I13" s="58"/>
      <c r="J13" s="57"/>
      <c r="K13" s="58"/>
      <c r="L13" s="57">
        <v>150</v>
      </c>
      <c r="M13" s="58">
        <v>162.57</v>
      </c>
      <c r="N13" s="57">
        <v>150</v>
      </c>
      <c r="O13" s="58">
        <v>168.29</v>
      </c>
      <c r="P13" s="57"/>
      <c r="Q13" s="58"/>
      <c r="R13" s="57">
        <v>150</v>
      </c>
      <c r="S13" s="59">
        <v>161.14</v>
      </c>
      <c r="T13" s="60"/>
      <c r="U13" t="s">
        <v>69</v>
      </c>
    </row>
    <row r="14" spans="2:21" ht="12.75">
      <c r="B14" s="30">
        <v>10</v>
      </c>
      <c r="C14" s="31" t="s">
        <v>33</v>
      </c>
      <c r="D14" s="32">
        <v>150</v>
      </c>
      <c r="E14" s="56">
        <v>174.91</v>
      </c>
      <c r="F14" s="57">
        <v>150</v>
      </c>
      <c r="G14" s="58">
        <v>177.11</v>
      </c>
      <c r="H14" s="57">
        <v>150</v>
      </c>
      <c r="I14" s="58">
        <v>180.63</v>
      </c>
      <c r="J14" s="57">
        <v>150</v>
      </c>
      <c r="K14" s="58">
        <v>176.26</v>
      </c>
      <c r="L14" s="57"/>
      <c r="M14" s="58"/>
      <c r="N14" s="57">
        <v>150</v>
      </c>
      <c r="O14" s="58">
        <v>184.77</v>
      </c>
      <c r="P14" s="57"/>
      <c r="Q14" s="58"/>
      <c r="R14" s="57"/>
      <c r="S14" s="59"/>
      <c r="T14" s="60"/>
      <c r="U14" t="s">
        <v>29</v>
      </c>
    </row>
    <row r="15" spans="2:21" ht="12.75">
      <c r="B15" s="30">
        <v>11</v>
      </c>
      <c r="C15" s="31" t="s">
        <v>100</v>
      </c>
      <c r="D15" s="32"/>
      <c r="E15" s="56"/>
      <c r="F15" s="57"/>
      <c r="G15" s="58"/>
      <c r="H15" s="57">
        <v>150</v>
      </c>
      <c r="I15" s="58">
        <v>235.78</v>
      </c>
      <c r="J15" s="57">
        <v>150</v>
      </c>
      <c r="K15" s="58">
        <v>234.6</v>
      </c>
      <c r="L15" s="57">
        <v>150</v>
      </c>
      <c r="M15" s="58">
        <v>234.26</v>
      </c>
      <c r="N15" s="57">
        <v>150</v>
      </c>
      <c r="O15" s="58">
        <v>238.51</v>
      </c>
      <c r="P15" s="57"/>
      <c r="Q15" s="58"/>
      <c r="R15" s="57"/>
      <c r="S15" s="59"/>
      <c r="T15" s="60"/>
      <c r="U15" t="s">
        <v>9</v>
      </c>
    </row>
    <row r="16" spans="2:21" ht="12.75">
      <c r="B16" s="30">
        <v>12</v>
      </c>
      <c r="C16" s="31" t="s">
        <v>19</v>
      </c>
      <c r="D16" s="32"/>
      <c r="E16" s="56"/>
      <c r="F16" s="57"/>
      <c r="G16" s="58"/>
      <c r="H16" s="57"/>
      <c r="I16" s="58"/>
      <c r="J16" s="57">
        <v>100</v>
      </c>
      <c r="K16" s="58">
        <v>203.57</v>
      </c>
      <c r="L16" s="57"/>
      <c r="M16" s="58"/>
      <c r="N16" s="57">
        <v>100</v>
      </c>
      <c r="O16" s="58">
        <v>200.71</v>
      </c>
      <c r="P16" s="57"/>
      <c r="Q16" s="58"/>
      <c r="R16" s="57">
        <v>100</v>
      </c>
      <c r="S16" s="59">
        <v>204.89</v>
      </c>
      <c r="T16" s="60"/>
      <c r="U16" t="s">
        <v>9</v>
      </c>
    </row>
    <row r="17" spans="2:21" ht="12.75">
      <c r="B17" s="30">
        <v>13</v>
      </c>
      <c r="C17" s="31" t="s">
        <v>40</v>
      </c>
      <c r="D17" s="32"/>
      <c r="E17" s="56"/>
      <c r="F17" s="57">
        <v>125</v>
      </c>
      <c r="G17" s="58">
        <v>176.64</v>
      </c>
      <c r="H17" s="57">
        <v>125</v>
      </c>
      <c r="I17" s="58">
        <v>170.1</v>
      </c>
      <c r="J17" s="57">
        <v>100</v>
      </c>
      <c r="K17" s="58">
        <v>170.37</v>
      </c>
      <c r="L17" s="57"/>
      <c r="M17" s="58"/>
      <c r="N17" s="57"/>
      <c r="O17" s="58"/>
      <c r="P17" s="57"/>
      <c r="Q17" s="58"/>
      <c r="R17" s="57"/>
      <c r="S17" s="59"/>
      <c r="T17" s="60"/>
      <c r="U17" t="s">
        <v>29</v>
      </c>
    </row>
    <row r="18" spans="2:21" ht="12.75">
      <c r="B18" s="30">
        <v>14</v>
      </c>
      <c r="C18" s="31" t="s">
        <v>37</v>
      </c>
      <c r="D18" s="32">
        <v>150</v>
      </c>
      <c r="E18" s="56">
        <v>172.95</v>
      </c>
      <c r="F18" s="57"/>
      <c r="G18" s="58"/>
      <c r="H18" s="57">
        <v>150</v>
      </c>
      <c r="I18" s="58">
        <v>176.67</v>
      </c>
      <c r="J18" s="57">
        <v>125</v>
      </c>
      <c r="K18" s="58">
        <v>184.49</v>
      </c>
      <c r="L18" s="57">
        <v>125</v>
      </c>
      <c r="M18" s="58">
        <v>185.53</v>
      </c>
      <c r="N18" s="57">
        <v>125</v>
      </c>
      <c r="O18" s="58">
        <v>178.83</v>
      </c>
      <c r="P18" s="57"/>
      <c r="Q18" s="58"/>
      <c r="R18" s="57"/>
      <c r="S18" s="59"/>
      <c r="T18" s="60"/>
      <c r="U18" t="s">
        <v>29</v>
      </c>
    </row>
    <row r="19" spans="2:21" ht="12.75">
      <c r="B19" s="30">
        <v>15</v>
      </c>
      <c r="C19" s="31" t="s">
        <v>38</v>
      </c>
      <c r="D19" s="32"/>
      <c r="E19" s="56"/>
      <c r="F19" s="57">
        <v>150</v>
      </c>
      <c r="G19" s="58">
        <v>167.36</v>
      </c>
      <c r="H19" s="57"/>
      <c r="I19" s="58"/>
      <c r="J19" s="57"/>
      <c r="K19" s="58"/>
      <c r="L19" s="57">
        <v>125</v>
      </c>
      <c r="M19" s="58">
        <v>177.74</v>
      </c>
      <c r="N19" s="57"/>
      <c r="O19" s="58"/>
      <c r="P19" s="57"/>
      <c r="Q19" s="58"/>
      <c r="R19" s="57">
        <v>100</v>
      </c>
      <c r="S19" s="59">
        <v>184.83</v>
      </c>
      <c r="T19" s="60"/>
      <c r="U19" t="s">
        <v>29</v>
      </c>
    </row>
    <row r="20" spans="2:21" ht="12.75">
      <c r="B20" s="30">
        <v>16</v>
      </c>
      <c r="C20" s="31" t="s">
        <v>23</v>
      </c>
      <c r="D20" s="32"/>
      <c r="E20" s="56"/>
      <c r="F20" s="57"/>
      <c r="G20" s="58"/>
      <c r="H20" s="57"/>
      <c r="I20" s="58"/>
      <c r="J20" s="57"/>
      <c r="K20" s="58"/>
      <c r="L20" s="57">
        <v>150</v>
      </c>
      <c r="M20" s="58">
        <v>168.67</v>
      </c>
      <c r="N20" s="57"/>
      <c r="O20" s="58"/>
      <c r="P20" s="57"/>
      <c r="Q20" s="58"/>
      <c r="R20" s="57"/>
      <c r="S20" s="59"/>
      <c r="T20" s="60"/>
      <c r="U20" t="s">
        <v>69</v>
      </c>
    </row>
    <row r="21" spans="2:21" ht="12.75">
      <c r="B21" s="30">
        <v>17</v>
      </c>
      <c r="C21" s="31" t="s">
        <v>27</v>
      </c>
      <c r="D21" s="32"/>
      <c r="E21" s="56"/>
      <c r="F21" s="57"/>
      <c r="G21" s="58"/>
      <c r="H21" s="57"/>
      <c r="I21" s="58"/>
      <c r="J21" s="57"/>
      <c r="K21" s="58"/>
      <c r="L21" s="57"/>
      <c r="M21" s="58"/>
      <c r="N21" s="57"/>
      <c r="O21" s="58"/>
      <c r="P21" s="57">
        <v>100</v>
      </c>
      <c r="Q21" s="58">
        <v>198.43</v>
      </c>
      <c r="R21" s="57"/>
      <c r="S21" s="59"/>
      <c r="T21" s="60"/>
      <c r="U21" t="s">
        <v>9</v>
      </c>
    </row>
    <row r="22" spans="2:21" ht="12.75">
      <c r="B22" s="30">
        <v>18</v>
      </c>
      <c r="C22" s="31" t="s">
        <v>15</v>
      </c>
      <c r="D22" s="32">
        <v>125</v>
      </c>
      <c r="E22" s="56">
        <v>226.78</v>
      </c>
      <c r="F22" s="57"/>
      <c r="G22" s="58"/>
      <c r="H22" s="57"/>
      <c r="I22" s="58"/>
      <c r="J22" s="57">
        <v>125</v>
      </c>
      <c r="K22" s="58">
        <v>233.78</v>
      </c>
      <c r="L22" s="57"/>
      <c r="M22" s="58"/>
      <c r="N22" s="57"/>
      <c r="O22" s="58"/>
      <c r="P22" s="57">
        <v>100</v>
      </c>
      <c r="Q22" s="58">
        <v>221.32</v>
      </c>
      <c r="R22" s="57"/>
      <c r="S22" s="59"/>
      <c r="T22" s="60"/>
      <c r="U22" t="s">
        <v>9</v>
      </c>
    </row>
    <row r="23" spans="2:21" ht="12.75">
      <c r="B23" s="30">
        <v>19</v>
      </c>
      <c r="C23" s="31" t="s">
        <v>42</v>
      </c>
      <c r="D23" s="32">
        <v>150</v>
      </c>
      <c r="E23" s="56">
        <v>161.1</v>
      </c>
      <c r="F23" s="57">
        <v>150</v>
      </c>
      <c r="G23" s="58">
        <v>172.55</v>
      </c>
      <c r="H23" s="57">
        <v>150</v>
      </c>
      <c r="I23" s="58">
        <v>172.59</v>
      </c>
      <c r="J23" s="57">
        <v>125</v>
      </c>
      <c r="K23" s="58">
        <v>178.53</v>
      </c>
      <c r="L23" s="57"/>
      <c r="M23" s="58"/>
      <c r="N23" s="57"/>
      <c r="O23" s="58"/>
      <c r="P23" s="57">
        <v>125</v>
      </c>
      <c r="Q23" s="58">
        <v>170.65</v>
      </c>
      <c r="R23" s="57"/>
      <c r="S23" s="59"/>
      <c r="T23" s="60"/>
      <c r="U23" t="s">
        <v>29</v>
      </c>
    </row>
    <row r="24" spans="2:21" ht="12.75">
      <c r="B24" s="30">
        <v>20</v>
      </c>
      <c r="C24" s="31" t="s">
        <v>17</v>
      </c>
      <c r="D24" s="32">
        <v>150</v>
      </c>
      <c r="E24" s="56">
        <v>209.52</v>
      </c>
      <c r="F24" s="57">
        <v>150</v>
      </c>
      <c r="G24" s="58">
        <v>212.26</v>
      </c>
      <c r="H24" s="57"/>
      <c r="I24" s="58"/>
      <c r="J24" s="57">
        <v>125</v>
      </c>
      <c r="K24" s="58">
        <v>212.87</v>
      </c>
      <c r="L24" s="57">
        <v>125</v>
      </c>
      <c r="M24" s="58">
        <v>219.18</v>
      </c>
      <c r="N24" s="57"/>
      <c r="O24" s="58"/>
      <c r="P24" s="57"/>
      <c r="Q24" s="58"/>
      <c r="R24" s="57"/>
      <c r="S24" s="59"/>
      <c r="T24" s="60"/>
      <c r="U24" t="s">
        <v>9</v>
      </c>
    </row>
    <row r="25" spans="2:20" ht="12.75">
      <c r="B25" s="30">
        <v>21</v>
      </c>
      <c r="C25" s="31" t="s">
        <v>101</v>
      </c>
      <c r="D25" s="32">
        <v>150</v>
      </c>
      <c r="E25" s="56">
        <v>245.68</v>
      </c>
      <c r="F25" s="57"/>
      <c r="G25" s="58"/>
      <c r="H25" s="57"/>
      <c r="I25" s="58"/>
      <c r="J25" s="57">
        <v>125</v>
      </c>
      <c r="K25" s="58">
        <v>253.96</v>
      </c>
      <c r="L25" s="57"/>
      <c r="M25" s="58"/>
      <c r="N25" s="57"/>
      <c r="O25" s="58"/>
      <c r="P25" s="57">
        <v>125</v>
      </c>
      <c r="Q25" s="58">
        <v>250.98</v>
      </c>
      <c r="R25" s="57"/>
      <c r="S25" s="59"/>
      <c r="T25" s="60"/>
    </row>
    <row r="26" spans="2:20" ht="12.75">
      <c r="B26" s="30">
        <v>22</v>
      </c>
      <c r="C26" s="31" t="s">
        <v>102</v>
      </c>
      <c r="D26" s="32">
        <v>125</v>
      </c>
      <c r="E26" s="56">
        <v>203.06</v>
      </c>
      <c r="F26" s="57">
        <v>125</v>
      </c>
      <c r="G26" s="58">
        <v>203.52</v>
      </c>
      <c r="H26" s="57"/>
      <c r="I26" s="58"/>
      <c r="J26" s="57"/>
      <c r="K26" s="58"/>
      <c r="L26" s="57"/>
      <c r="M26" s="58"/>
      <c r="N26" s="57"/>
      <c r="O26" s="58"/>
      <c r="P26" s="57">
        <v>100</v>
      </c>
      <c r="Q26" s="58">
        <v>224.52</v>
      </c>
      <c r="R26" s="57"/>
      <c r="S26" s="59"/>
      <c r="T26" s="60"/>
    </row>
    <row r="27" spans="2:19" ht="12.75">
      <c r="B27" s="37">
        <v>23</v>
      </c>
      <c r="C27" s="38" t="s">
        <v>103</v>
      </c>
      <c r="D27" s="39">
        <v>125</v>
      </c>
      <c r="E27" s="61">
        <v>242.9</v>
      </c>
      <c r="F27" s="62">
        <v>125</v>
      </c>
      <c r="G27" s="63">
        <v>251.7</v>
      </c>
      <c r="H27" s="62">
        <v>125</v>
      </c>
      <c r="I27" s="63">
        <v>252.35</v>
      </c>
      <c r="J27" s="62"/>
      <c r="K27" s="63"/>
      <c r="L27" s="62"/>
      <c r="M27" s="63"/>
      <c r="N27" s="62"/>
      <c r="O27" s="63"/>
      <c r="P27" s="62"/>
      <c r="Q27" s="63"/>
      <c r="R27" s="62"/>
      <c r="S27" s="64"/>
    </row>
    <row r="29" spans="3:19" ht="12.75">
      <c r="C29" s="18" t="s">
        <v>104</v>
      </c>
      <c r="H29" s="51"/>
      <c r="R29" s="14"/>
      <c r="S29" s="14"/>
    </row>
  </sheetData>
  <sheetProtection selectLockedCells="1" selectUnlockedCells="1"/>
  <printOptions gridLines="1"/>
  <pageMargins left="0.3597222222222222" right="0.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W29"/>
  <sheetViews>
    <sheetView zoomScalePageLayoutView="0" workbookViewId="0" topLeftCell="A1">
      <selection activeCell="X10" sqref="X10"/>
    </sheetView>
  </sheetViews>
  <sheetFormatPr defaultColWidth="9.140625" defaultRowHeight="12.75"/>
  <cols>
    <col min="1" max="1" width="1.28515625" style="0" customWidth="1"/>
    <col min="2" max="2" width="3.28125" style="16" customWidth="1"/>
    <col min="3" max="3" width="20.57421875" style="0" customWidth="1"/>
    <col min="4" max="4" width="5.140625" style="16" customWidth="1"/>
    <col min="5" max="5" width="8.28125" style="16" customWidth="1"/>
    <col min="6" max="6" width="5.140625" style="16" customWidth="1"/>
    <col min="7" max="7" width="8.28125" style="16" customWidth="1"/>
    <col min="8" max="8" width="5.140625" style="16" customWidth="1"/>
    <col min="9" max="9" width="8.28125" style="16" customWidth="1"/>
    <col min="10" max="10" width="5.140625" style="17" customWidth="1"/>
    <col min="11" max="11" width="8.28125" style="16" customWidth="1"/>
    <col min="12" max="12" width="5.140625" style="17" customWidth="1"/>
    <col min="13" max="13" width="8.28125" style="16" customWidth="1"/>
    <col min="14" max="14" width="5.140625" style="17" customWidth="1"/>
    <col min="15" max="15" width="8.28125" style="16" customWidth="1"/>
    <col min="16" max="16" width="5.140625" style="17" customWidth="1"/>
    <col min="17" max="17" width="8.28125" style="16" customWidth="1"/>
    <col min="18" max="18" width="5.140625" style="17" customWidth="1"/>
    <col min="19" max="19" width="8.28125" style="16" customWidth="1"/>
    <col min="20" max="20" width="5.140625" style="17" customWidth="1"/>
    <col min="21" max="21" width="8.28125" style="16" customWidth="1"/>
  </cols>
  <sheetData>
    <row r="1" ht="12.75">
      <c r="B1" s="18" t="s">
        <v>105</v>
      </c>
    </row>
    <row r="3" spans="2:23" ht="12.75">
      <c r="B3" s="19"/>
      <c r="C3" s="20"/>
      <c r="D3" s="21"/>
      <c r="E3" s="22" t="s">
        <v>56</v>
      </c>
      <c r="F3" s="23"/>
      <c r="G3" s="22" t="s">
        <v>57</v>
      </c>
      <c r="H3" s="23"/>
      <c r="I3" s="22" t="s">
        <v>58</v>
      </c>
      <c r="J3" s="23"/>
      <c r="K3" s="22" t="s">
        <v>59</v>
      </c>
      <c r="L3" s="23"/>
      <c r="M3" s="22" t="s">
        <v>60</v>
      </c>
      <c r="N3" s="23"/>
      <c r="O3" s="22" t="s">
        <v>61</v>
      </c>
      <c r="P3" s="23"/>
      <c r="Q3" s="22" t="s">
        <v>62</v>
      </c>
      <c r="R3" s="23"/>
      <c r="S3" s="22" t="s">
        <v>63</v>
      </c>
      <c r="T3" s="23"/>
      <c r="U3" s="22" t="s">
        <v>64</v>
      </c>
      <c r="W3" t="s">
        <v>65</v>
      </c>
    </row>
    <row r="4" spans="2:21" ht="15.75" customHeight="1">
      <c r="B4" s="25" t="s">
        <v>66</v>
      </c>
      <c r="C4" s="26" t="s">
        <v>1</v>
      </c>
      <c r="D4" s="27" t="s">
        <v>67</v>
      </c>
      <c r="E4" s="28" t="s">
        <v>68</v>
      </c>
      <c r="F4" s="27" t="s">
        <v>67</v>
      </c>
      <c r="G4" s="28" t="s">
        <v>68</v>
      </c>
      <c r="H4" s="27" t="s">
        <v>67</v>
      </c>
      <c r="I4" s="28" t="s">
        <v>68</v>
      </c>
      <c r="J4" s="27" t="s">
        <v>67</v>
      </c>
      <c r="K4" s="28" t="s">
        <v>68</v>
      </c>
      <c r="L4" s="27" t="s">
        <v>67</v>
      </c>
      <c r="M4" s="28" t="s">
        <v>68</v>
      </c>
      <c r="N4" s="27" t="s">
        <v>67</v>
      </c>
      <c r="O4" s="28" t="s">
        <v>68</v>
      </c>
      <c r="P4" s="27" t="s">
        <v>67</v>
      </c>
      <c r="Q4" s="28" t="s">
        <v>68</v>
      </c>
      <c r="R4" s="27" t="s">
        <v>67</v>
      </c>
      <c r="S4" s="28" t="s">
        <v>68</v>
      </c>
      <c r="T4" s="27" t="s">
        <v>67</v>
      </c>
      <c r="U4" s="28" t="s">
        <v>68</v>
      </c>
    </row>
    <row r="5" spans="2:23" ht="12.75">
      <c r="B5" s="30">
        <v>1</v>
      </c>
      <c r="C5" s="31" t="s">
        <v>32</v>
      </c>
      <c r="D5" s="32"/>
      <c r="E5" s="56"/>
      <c r="F5" s="32"/>
      <c r="G5" s="56"/>
      <c r="H5" s="32">
        <v>150</v>
      </c>
      <c r="I5" s="56">
        <v>166.34</v>
      </c>
      <c r="J5" s="32"/>
      <c r="K5" s="56"/>
      <c r="L5" s="32"/>
      <c r="M5" s="56"/>
      <c r="N5" s="32">
        <v>150</v>
      </c>
      <c r="O5" s="56">
        <v>157.6</v>
      </c>
      <c r="P5" s="32">
        <v>150</v>
      </c>
      <c r="Q5" s="56">
        <v>170.82</v>
      </c>
      <c r="R5" s="32"/>
      <c r="S5" s="56"/>
      <c r="T5" s="32"/>
      <c r="U5" s="56"/>
      <c r="W5" t="s">
        <v>69</v>
      </c>
    </row>
    <row r="6" spans="2:23" ht="12.75">
      <c r="B6" s="30">
        <v>2</v>
      </c>
      <c r="C6" s="31" t="s">
        <v>16</v>
      </c>
      <c r="D6" s="32">
        <v>150</v>
      </c>
      <c r="E6" s="56">
        <v>213.74</v>
      </c>
      <c r="F6" s="32">
        <v>150</v>
      </c>
      <c r="G6" s="56">
        <v>217.49</v>
      </c>
      <c r="H6" s="32"/>
      <c r="I6" s="56"/>
      <c r="J6" s="32">
        <v>125</v>
      </c>
      <c r="K6" s="56">
        <v>218.08</v>
      </c>
      <c r="L6" s="32"/>
      <c r="M6" s="56"/>
      <c r="N6" s="32">
        <v>100</v>
      </c>
      <c r="O6" s="56">
        <v>220.65</v>
      </c>
      <c r="P6" s="32"/>
      <c r="Q6" s="56"/>
      <c r="R6" s="32">
        <v>100</v>
      </c>
      <c r="S6" s="56">
        <v>223.96</v>
      </c>
      <c r="T6" s="32"/>
      <c r="U6" s="56"/>
      <c r="W6" t="s">
        <v>9</v>
      </c>
    </row>
    <row r="7" spans="2:23" ht="12.75">
      <c r="B7" s="30">
        <v>3</v>
      </c>
      <c r="C7" s="31" t="s">
        <v>33</v>
      </c>
      <c r="D7" s="32"/>
      <c r="E7" s="56"/>
      <c r="F7" s="32"/>
      <c r="G7" s="56"/>
      <c r="H7" s="32">
        <v>100</v>
      </c>
      <c r="I7" s="56">
        <v>178.45</v>
      </c>
      <c r="J7" s="32">
        <v>125</v>
      </c>
      <c r="K7" s="56">
        <v>184.2</v>
      </c>
      <c r="L7" s="32"/>
      <c r="M7" s="56"/>
      <c r="N7" s="32">
        <v>125</v>
      </c>
      <c r="O7" s="56">
        <v>182.42</v>
      </c>
      <c r="P7" s="32">
        <v>125</v>
      </c>
      <c r="Q7" s="56">
        <v>187.6</v>
      </c>
      <c r="R7" s="32">
        <v>125</v>
      </c>
      <c r="S7" s="56">
        <v>194.16</v>
      </c>
      <c r="T7" s="32"/>
      <c r="U7" s="56"/>
      <c r="W7" t="s">
        <v>29</v>
      </c>
    </row>
    <row r="8" spans="2:23" ht="12.75">
      <c r="B8" s="30">
        <v>4</v>
      </c>
      <c r="C8" s="31" t="s">
        <v>14</v>
      </c>
      <c r="D8" s="32"/>
      <c r="E8" s="56"/>
      <c r="F8" s="32"/>
      <c r="G8" s="56"/>
      <c r="H8" s="32"/>
      <c r="I8" s="56"/>
      <c r="J8" s="32">
        <v>125</v>
      </c>
      <c r="K8" s="56">
        <v>227.02</v>
      </c>
      <c r="L8" s="32"/>
      <c r="M8" s="56"/>
      <c r="N8" s="32"/>
      <c r="O8" s="56"/>
      <c r="P8" s="32"/>
      <c r="Q8" s="56"/>
      <c r="R8" s="32"/>
      <c r="S8" s="56"/>
      <c r="T8" s="32"/>
      <c r="U8" s="56"/>
      <c r="W8" t="s">
        <v>9</v>
      </c>
    </row>
    <row r="9" spans="2:23" ht="12.75">
      <c r="B9" s="30">
        <v>5</v>
      </c>
      <c r="C9" s="31" t="s">
        <v>12</v>
      </c>
      <c r="D9" s="32">
        <v>150</v>
      </c>
      <c r="E9" s="56">
        <v>224.13</v>
      </c>
      <c r="F9" s="32"/>
      <c r="G9" s="56"/>
      <c r="H9" s="32">
        <v>125</v>
      </c>
      <c r="I9" s="56">
        <v>223.7</v>
      </c>
      <c r="J9" s="32">
        <v>125</v>
      </c>
      <c r="K9" s="56">
        <v>232.77</v>
      </c>
      <c r="L9" s="32">
        <v>125</v>
      </c>
      <c r="M9" s="56">
        <v>235.83</v>
      </c>
      <c r="N9" s="32"/>
      <c r="O9" s="56"/>
      <c r="P9" s="32">
        <v>125</v>
      </c>
      <c r="Q9" s="56">
        <v>237.18</v>
      </c>
      <c r="R9" s="32">
        <v>125</v>
      </c>
      <c r="S9" s="56">
        <v>244.53</v>
      </c>
      <c r="T9" s="32"/>
      <c r="U9" s="56"/>
      <c r="W9" t="s">
        <v>9</v>
      </c>
    </row>
    <row r="10" spans="2:23" ht="12.75">
      <c r="B10" s="30">
        <v>6</v>
      </c>
      <c r="C10" s="31" t="s">
        <v>19</v>
      </c>
      <c r="D10" s="32"/>
      <c r="E10" s="56"/>
      <c r="F10" s="32">
        <v>150</v>
      </c>
      <c r="G10" s="56">
        <v>204.01</v>
      </c>
      <c r="H10" s="32"/>
      <c r="I10" s="56"/>
      <c r="J10" s="32"/>
      <c r="K10" s="56"/>
      <c r="L10" s="32">
        <v>125</v>
      </c>
      <c r="M10" s="56">
        <v>210.17</v>
      </c>
      <c r="N10" s="32"/>
      <c r="O10" s="56"/>
      <c r="P10" s="32"/>
      <c r="Q10" s="56"/>
      <c r="R10" s="32">
        <v>150</v>
      </c>
      <c r="S10" s="56">
        <v>214.41</v>
      </c>
      <c r="T10" s="32"/>
      <c r="U10" s="56"/>
      <c r="W10" t="s">
        <v>9</v>
      </c>
    </row>
    <row r="11" spans="2:23" ht="12.75">
      <c r="B11" s="30">
        <v>7</v>
      </c>
      <c r="C11" s="31" t="s">
        <v>20</v>
      </c>
      <c r="D11" s="32"/>
      <c r="E11" s="56"/>
      <c r="F11" s="32"/>
      <c r="G11" s="56"/>
      <c r="H11" s="32"/>
      <c r="I11" s="56"/>
      <c r="J11" s="32">
        <v>100</v>
      </c>
      <c r="K11" s="56">
        <v>215.05</v>
      </c>
      <c r="L11" s="32"/>
      <c r="M11" s="56"/>
      <c r="N11" s="32"/>
      <c r="O11" s="56"/>
      <c r="P11" s="32"/>
      <c r="Q11" s="56"/>
      <c r="R11" s="32"/>
      <c r="S11" s="56"/>
      <c r="T11" s="32">
        <v>125</v>
      </c>
      <c r="U11" s="56">
        <v>210.18</v>
      </c>
      <c r="W11" t="s">
        <v>9</v>
      </c>
    </row>
    <row r="12" spans="2:23" ht="12.75">
      <c r="B12" s="30">
        <v>8</v>
      </c>
      <c r="C12" s="31" t="s">
        <v>21</v>
      </c>
      <c r="D12" s="32"/>
      <c r="E12" s="56"/>
      <c r="F12" s="32"/>
      <c r="G12" s="56"/>
      <c r="H12" s="32"/>
      <c r="I12" s="56"/>
      <c r="J12" s="32">
        <v>125</v>
      </c>
      <c r="K12" s="56">
        <v>196.27</v>
      </c>
      <c r="L12" s="32">
        <v>125</v>
      </c>
      <c r="M12" s="56">
        <v>206.57</v>
      </c>
      <c r="N12" s="32"/>
      <c r="O12" s="56"/>
      <c r="P12" s="32">
        <v>150</v>
      </c>
      <c r="Q12" s="56">
        <v>194.75</v>
      </c>
      <c r="R12" s="32"/>
      <c r="S12" s="56"/>
      <c r="T12" s="32"/>
      <c r="U12" s="56"/>
      <c r="W12" t="s">
        <v>9</v>
      </c>
    </row>
    <row r="13" spans="2:23" ht="12.75">
      <c r="B13" s="30">
        <v>9</v>
      </c>
      <c r="C13" s="31" t="s">
        <v>23</v>
      </c>
      <c r="D13" s="32">
        <v>150</v>
      </c>
      <c r="E13" s="56">
        <v>199.55</v>
      </c>
      <c r="F13" s="32">
        <v>150</v>
      </c>
      <c r="G13" s="56">
        <v>198.98</v>
      </c>
      <c r="H13" s="32">
        <v>150</v>
      </c>
      <c r="I13" s="56">
        <v>209.65</v>
      </c>
      <c r="J13" s="32">
        <v>150</v>
      </c>
      <c r="K13" s="56">
        <v>200.61</v>
      </c>
      <c r="L13" s="32">
        <v>150</v>
      </c>
      <c r="M13" s="56">
        <v>205.72</v>
      </c>
      <c r="N13" s="32"/>
      <c r="O13" s="56"/>
      <c r="P13" s="32">
        <v>150</v>
      </c>
      <c r="Q13" s="56">
        <v>202.57</v>
      </c>
      <c r="R13" s="32">
        <v>150</v>
      </c>
      <c r="S13" s="56">
        <v>205.88</v>
      </c>
      <c r="T13" s="32"/>
      <c r="U13" s="56"/>
      <c r="W13" t="s">
        <v>69</v>
      </c>
    </row>
    <row r="14" spans="2:23" ht="12.75">
      <c r="B14" s="30">
        <v>10</v>
      </c>
      <c r="C14" s="31" t="s">
        <v>50</v>
      </c>
      <c r="D14" s="32">
        <v>150</v>
      </c>
      <c r="E14" s="56">
        <v>134.42</v>
      </c>
      <c r="F14" s="32">
        <v>150</v>
      </c>
      <c r="G14" s="56">
        <v>124.79</v>
      </c>
      <c r="H14" s="32">
        <v>150</v>
      </c>
      <c r="I14" s="56">
        <v>146.71</v>
      </c>
      <c r="J14" s="32"/>
      <c r="K14" s="56"/>
      <c r="L14" s="32"/>
      <c r="M14" s="56"/>
      <c r="N14" s="32">
        <v>150</v>
      </c>
      <c r="O14" s="56">
        <v>139.98</v>
      </c>
      <c r="P14" s="32">
        <v>150</v>
      </c>
      <c r="Q14" s="56">
        <v>149.21</v>
      </c>
      <c r="R14" s="32"/>
      <c r="S14" s="56"/>
      <c r="T14" s="32">
        <v>150</v>
      </c>
      <c r="U14" s="56">
        <v>157.49</v>
      </c>
      <c r="W14" t="s">
        <v>69</v>
      </c>
    </row>
    <row r="15" spans="2:23" ht="12.75">
      <c r="B15" s="30">
        <v>11</v>
      </c>
      <c r="C15" s="31" t="s">
        <v>11</v>
      </c>
      <c r="D15" s="32">
        <v>125</v>
      </c>
      <c r="E15" s="56">
        <v>234.23</v>
      </c>
      <c r="F15" s="32">
        <v>100</v>
      </c>
      <c r="G15" s="56">
        <v>246.51</v>
      </c>
      <c r="H15" s="32">
        <v>125</v>
      </c>
      <c r="I15" s="56">
        <v>235.92</v>
      </c>
      <c r="J15" s="32">
        <v>150</v>
      </c>
      <c r="K15" s="56">
        <v>239.79</v>
      </c>
      <c r="L15" s="32"/>
      <c r="M15" s="56"/>
      <c r="N15" s="32">
        <v>175</v>
      </c>
      <c r="O15" s="56">
        <v>213.5</v>
      </c>
      <c r="P15" s="32">
        <v>125</v>
      </c>
      <c r="Q15" s="56">
        <v>247.17</v>
      </c>
      <c r="R15" s="32">
        <v>175</v>
      </c>
      <c r="S15" s="56">
        <v>219.93</v>
      </c>
      <c r="T15" s="32"/>
      <c r="U15" s="56"/>
      <c r="W15" t="s">
        <v>9</v>
      </c>
    </row>
    <row r="16" spans="2:23" ht="12.75">
      <c r="B16" s="30">
        <v>12</v>
      </c>
      <c r="C16" s="31" t="s">
        <v>31</v>
      </c>
      <c r="D16" s="32">
        <v>150</v>
      </c>
      <c r="E16" s="56">
        <v>184.58</v>
      </c>
      <c r="F16" s="32"/>
      <c r="G16" s="56"/>
      <c r="H16" s="32"/>
      <c r="I16" s="56"/>
      <c r="J16" s="32"/>
      <c r="K16" s="56"/>
      <c r="L16" s="32">
        <v>150</v>
      </c>
      <c r="M16" s="56">
        <v>168.84</v>
      </c>
      <c r="N16" s="32"/>
      <c r="O16" s="56"/>
      <c r="P16" s="32">
        <v>150</v>
      </c>
      <c r="Q16" s="56">
        <v>190.13</v>
      </c>
      <c r="R16" s="32"/>
      <c r="S16" s="56"/>
      <c r="T16" s="32"/>
      <c r="U16" s="56"/>
      <c r="W16" t="s">
        <v>69</v>
      </c>
    </row>
    <row r="17" spans="2:23" ht="12.75">
      <c r="B17" s="30">
        <v>13</v>
      </c>
      <c r="C17" s="31" t="s">
        <v>42</v>
      </c>
      <c r="D17" s="32"/>
      <c r="E17" s="56"/>
      <c r="F17" s="32"/>
      <c r="G17" s="56"/>
      <c r="H17" s="32"/>
      <c r="I17" s="56"/>
      <c r="J17" s="32">
        <v>125</v>
      </c>
      <c r="K17" s="56">
        <v>192.5</v>
      </c>
      <c r="L17" s="32">
        <v>100</v>
      </c>
      <c r="M17" s="56">
        <v>171.41</v>
      </c>
      <c r="N17" s="32">
        <v>100</v>
      </c>
      <c r="O17" s="56">
        <v>183.85</v>
      </c>
      <c r="P17" s="32">
        <v>100</v>
      </c>
      <c r="Q17" s="56">
        <v>189.32</v>
      </c>
      <c r="R17" s="32">
        <v>150</v>
      </c>
      <c r="S17" s="65">
        <v>173.76</v>
      </c>
      <c r="T17" s="32"/>
      <c r="U17" s="56"/>
      <c r="W17" t="s">
        <v>29</v>
      </c>
    </row>
    <row r="18" spans="2:23" ht="12.75">
      <c r="B18" s="30">
        <v>14</v>
      </c>
      <c r="C18" s="31" t="s">
        <v>37</v>
      </c>
      <c r="D18" s="32">
        <v>150</v>
      </c>
      <c r="E18" s="56">
        <v>177.53</v>
      </c>
      <c r="F18" s="32">
        <v>150</v>
      </c>
      <c r="G18" s="56">
        <v>181.86</v>
      </c>
      <c r="H18" s="32">
        <v>125</v>
      </c>
      <c r="I18" s="56">
        <v>190.78</v>
      </c>
      <c r="J18" s="32">
        <v>125</v>
      </c>
      <c r="K18" s="56">
        <v>190.89</v>
      </c>
      <c r="L18" s="32"/>
      <c r="M18" s="56"/>
      <c r="N18" s="32">
        <v>100</v>
      </c>
      <c r="O18" s="56">
        <v>169.51</v>
      </c>
      <c r="P18" s="32">
        <v>100</v>
      </c>
      <c r="Q18" s="56">
        <v>180.77</v>
      </c>
      <c r="R18" s="32">
        <v>100</v>
      </c>
      <c r="S18" s="56">
        <v>177.76</v>
      </c>
      <c r="T18" s="32">
        <v>100</v>
      </c>
      <c r="U18" s="56">
        <v>172.66</v>
      </c>
      <c r="W18" t="s">
        <v>29</v>
      </c>
    </row>
    <row r="19" spans="2:23" ht="12.75">
      <c r="B19" s="30">
        <v>15</v>
      </c>
      <c r="C19" s="31" t="s">
        <v>38</v>
      </c>
      <c r="D19" s="32">
        <v>100</v>
      </c>
      <c r="E19" s="56">
        <v>172.4</v>
      </c>
      <c r="F19" s="32">
        <v>100</v>
      </c>
      <c r="G19" s="56">
        <v>184.84</v>
      </c>
      <c r="H19" s="32">
        <v>100</v>
      </c>
      <c r="I19" s="56">
        <v>180.82</v>
      </c>
      <c r="J19" s="32"/>
      <c r="K19" s="56"/>
      <c r="L19" s="32"/>
      <c r="M19" s="56"/>
      <c r="N19" s="32"/>
      <c r="O19" s="56"/>
      <c r="P19" s="32">
        <v>125</v>
      </c>
      <c r="Q19" s="56">
        <v>183.14</v>
      </c>
      <c r="R19" s="32">
        <v>100</v>
      </c>
      <c r="S19" s="56">
        <v>183.8</v>
      </c>
      <c r="T19" s="32"/>
      <c r="U19" s="56"/>
      <c r="W19" t="s">
        <v>29</v>
      </c>
    </row>
    <row r="20" spans="2:23" ht="12.75">
      <c r="B20" s="30">
        <v>16</v>
      </c>
      <c r="C20" s="31" t="s">
        <v>17</v>
      </c>
      <c r="D20" s="32">
        <v>100</v>
      </c>
      <c r="E20" s="56">
        <v>210.54</v>
      </c>
      <c r="F20" s="32">
        <v>100</v>
      </c>
      <c r="G20" s="56">
        <v>211.62</v>
      </c>
      <c r="H20" s="32"/>
      <c r="I20" s="56"/>
      <c r="J20" s="32">
        <v>100</v>
      </c>
      <c r="K20" s="56">
        <v>213.79</v>
      </c>
      <c r="L20" s="32"/>
      <c r="M20" s="56"/>
      <c r="N20" s="32"/>
      <c r="O20" s="56"/>
      <c r="P20" s="32"/>
      <c r="Q20" s="56"/>
      <c r="R20" s="32">
        <v>125</v>
      </c>
      <c r="S20" s="56">
        <v>211.74</v>
      </c>
      <c r="T20" s="32"/>
      <c r="U20" s="56"/>
      <c r="W20" t="s">
        <v>9</v>
      </c>
    </row>
    <row r="21" spans="2:23" ht="12.75">
      <c r="B21" s="30">
        <v>17</v>
      </c>
      <c r="C21" s="31" t="s">
        <v>40</v>
      </c>
      <c r="D21" s="32">
        <v>150</v>
      </c>
      <c r="E21" s="56">
        <v>182.53</v>
      </c>
      <c r="F21" s="32">
        <v>125</v>
      </c>
      <c r="G21" s="56">
        <v>186.41</v>
      </c>
      <c r="H21" s="32">
        <v>125</v>
      </c>
      <c r="I21" s="56">
        <v>180.56</v>
      </c>
      <c r="J21" s="32"/>
      <c r="K21" s="56"/>
      <c r="L21" s="32">
        <v>100</v>
      </c>
      <c r="M21" s="56">
        <v>174.29</v>
      </c>
      <c r="N21" s="32">
        <v>100</v>
      </c>
      <c r="O21" s="56">
        <v>168.45</v>
      </c>
      <c r="P21" s="32"/>
      <c r="Q21" s="56"/>
      <c r="R21" s="32"/>
      <c r="S21" s="56"/>
      <c r="T21" s="32">
        <v>100</v>
      </c>
      <c r="U21" s="56">
        <v>179.61</v>
      </c>
      <c r="W21" t="s">
        <v>29</v>
      </c>
    </row>
    <row r="22" spans="2:23" ht="12.75">
      <c r="B22" s="30">
        <v>18</v>
      </c>
      <c r="C22" s="31" t="s">
        <v>13</v>
      </c>
      <c r="D22" s="32">
        <v>150</v>
      </c>
      <c r="E22" s="56">
        <v>217.52</v>
      </c>
      <c r="F22" s="32">
        <v>100</v>
      </c>
      <c r="G22" s="56">
        <v>220.56</v>
      </c>
      <c r="H22" s="32">
        <v>100</v>
      </c>
      <c r="I22" s="56">
        <v>229.7</v>
      </c>
      <c r="J22" s="32">
        <v>100</v>
      </c>
      <c r="K22" s="56">
        <v>229.96</v>
      </c>
      <c r="L22" s="32"/>
      <c r="M22" s="56"/>
      <c r="N22" s="32"/>
      <c r="O22" s="56"/>
      <c r="P22" s="32"/>
      <c r="Q22" s="56"/>
      <c r="R22" s="32"/>
      <c r="S22" s="56"/>
      <c r="T22" s="32"/>
      <c r="U22" s="56"/>
      <c r="W22" t="s">
        <v>9</v>
      </c>
    </row>
    <row r="23" spans="2:23" ht="12.75">
      <c r="B23" s="30">
        <v>19</v>
      </c>
      <c r="C23" s="31" t="s">
        <v>15</v>
      </c>
      <c r="D23" s="32"/>
      <c r="E23" s="56"/>
      <c r="F23" s="32">
        <v>125</v>
      </c>
      <c r="G23" s="56">
        <v>215.94</v>
      </c>
      <c r="H23" s="32"/>
      <c r="I23" s="56"/>
      <c r="J23" s="32">
        <v>125</v>
      </c>
      <c r="K23" s="56">
        <v>227.74</v>
      </c>
      <c r="L23" s="32"/>
      <c r="M23" s="56"/>
      <c r="N23" s="32"/>
      <c r="O23" s="56"/>
      <c r="P23" s="32"/>
      <c r="Q23" s="56"/>
      <c r="R23" s="32"/>
      <c r="S23" s="56"/>
      <c r="T23" s="32"/>
      <c r="U23" s="56"/>
      <c r="W23" t="s">
        <v>9</v>
      </c>
    </row>
    <row r="24" spans="2:23" ht="12.75">
      <c r="B24" s="30">
        <v>20</v>
      </c>
      <c r="C24" s="31" t="s">
        <v>35</v>
      </c>
      <c r="D24" s="32"/>
      <c r="E24" s="56"/>
      <c r="F24" s="32"/>
      <c r="G24" s="56"/>
      <c r="H24" s="32">
        <v>125</v>
      </c>
      <c r="I24" s="56">
        <v>178.58</v>
      </c>
      <c r="J24" s="32">
        <v>125</v>
      </c>
      <c r="K24" s="56">
        <v>189.46</v>
      </c>
      <c r="L24" s="32"/>
      <c r="M24" s="56"/>
      <c r="N24" s="32">
        <v>100</v>
      </c>
      <c r="O24" s="56">
        <v>180.98</v>
      </c>
      <c r="P24" s="32"/>
      <c r="Q24" s="56"/>
      <c r="R24" s="32">
        <v>100</v>
      </c>
      <c r="S24" s="56">
        <v>180.27</v>
      </c>
      <c r="T24" s="32">
        <v>100</v>
      </c>
      <c r="U24" s="56">
        <v>181.3</v>
      </c>
      <c r="W24" t="s">
        <v>29</v>
      </c>
    </row>
    <row r="25" spans="2:23" ht="12.75">
      <c r="B25" s="30">
        <v>21</v>
      </c>
      <c r="C25" s="31" t="s">
        <v>44</v>
      </c>
      <c r="D25" s="32"/>
      <c r="E25" s="56"/>
      <c r="F25" s="32">
        <v>125</v>
      </c>
      <c r="G25" s="56">
        <v>154.02</v>
      </c>
      <c r="H25" s="32"/>
      <c r="I25" s="56"/>
      <c r="J25" s="32">
        <v>125</v>
      </c>
      <c r="K25" s="56">
        <v>152.54</v>
      </c>
      <c r="L25" s="32">
        <v>125</v>
      </c>
      <c r="M25" s="56">
        <v>148.42</v>
      </c>
      <c r="N25" s="32">
        <v>125</v>
      </c>
      <c r="O25" s="56">
        <v>148.39</v>
      </c>
      <c r="P25" s="32">
        <v>125</v>
      </c>
      <c r="Q25" s="56">
        <v>155.87</v>
      </c>
      <c r="R25" s="32">
        <v>125</v>
      </c>
      <c r="S25" s="56">
        <v>157.57</v>
      </c>
      <c r="T25" s="32"/>
      <c r="U25" s="56"/>
      <c r="W25" t="s">
        <v>29</v>
      </c>
    </row>
    <row r="26" spans="2:21" ht="12.75">
      <c r="B26" s="30">
        <v>22</v>
      </c>
      <c r="C26" s="31" t="s">
        <v>106</v>
      </c>
      <c r="D26" s="32">
        <v>150</v>
      </c>
      <c r="E26" s="56">
        <v>206.16</v>
      </c>
      <c r="F26" s="32"/>
      <c r="G26" s="56"/>
      <c r="H26" s="32"/>
      <c r="I26" s="56"/>
      <c r="J26" s="32">
        <v>150</v>
      </c>
      <c r="K26" s="56">
        <v>210.65</v>
      </c>
      <c r="L26" s="32"/>
      <c r="M26" s="56"/>
      <c r="N26" s="32"/>
      <c r="O26" s="56"/>
      <c r="P26" s="32">
        <v>125</v>
      </c>
      <c r="Q26" s="56">
        <v>201.95</v>
      </c>
      <c r="R26" s="32"/>
      <c r="S26" s="56"/>
      <c r="T26" s="32"/>
      <c r="U26" s="56"/>
    </row>
    <row r="27" spans="2:21" ht="12.75">
      <c r="B27" s="30">
        <v>23</v>
      </c>
      <c r="C27" s="31" t="s">
        <v>107</v>
      </c>
      <c r="D27" s="32">
        <v>125</v>
      </c>
      <c r="E27" s="56">
        <v>231.31</v>
      </c>
      <c r="F27" s="32">
        <v>125</v>
      </c>
      <c r="G27" s="56">
        <v>244.82</v>
      </c>
      <c r="H27" s="32"/>
      <c r="I27" s="56"/>
      <c r="J27" s="32"/>
      <c r="K27" s="56"/>
      <c r="L27" s="32"/>
      <c r="M27" s="56"/>
      <c r="N27" s="32"/>
      <c r="O27" s="56"/>
      <c r="P27" s="32"/>
      <c r="Q27" s="56"/>
      <c r="R27" s="32"/>
      <c r="S27" s="56"/>
      <c r="T27" s="32"/>
      <c r="U27" s="56"/>
    </row>
    <row r="29" ht="12.75">
      <c r="C29" t="s">
        <v>108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W38"/>
  <sheetViews>
    <sheetView zoomScalePageLayoutView="0" workbookViewId="0" topLeftCell="A1">
      <selection activeCell="Z20" sqref="Z20"/>
    </sheetView>
  </sheetViews>
  <sheetFormatPr defaultColWidth="9.140625" defaultRowHeight="12.75"/>
  <cols>
    <col min="1" max="1" width="1.28515625" style="0" customWidth="1"/>
    <col min="2" max="2" width="3.28125" style="16" customWidth="1"/>
    <col min="3" max="3" width="20.57421875" style="0" customWidth="1"/>
    <col min="4" max="4" width="5.140625" style="16" customWidth="1"/>
    <col min="5" max="5" width="8.28125" style="16" customWidth="1"/>
    <col min="6" max="6" width="5.140625" style="16" customWidth="1"/>
    <col min="7" max="7" width="8.28125" style="16" customWidth="1"/>
    <col min="8" max="8" width="5.140625" style="16" customWidth="1"/>
    <col min="9" max="9" width="8.28125" style="16" customWidth="1"/>
    <col min="10" max="10" width="5.140625" style="17" customWidth="1"/>
    <col min="11" max="11" width="8.28125" style="16" customWidth="1"/>
    <col min="12" max="12" width="5.140625" style="17" customWidth="1"/>
    <col min="13" max="13" width="8.28125" style="16" customWidth="1"/>
    <col min="14" max="14" width="5.140625" style="17" customWidth="1"/>
    <col min="15" max="15" width="8.28125" style="16" customWidth="1"/>
    <col min="16" max="16" width="5.140625" style="17" customWidth="1"/>
    <col min="17" max="17" width="8.28125" style="16" customWidth="1"/>
    <col min="18" max="18" width="5.140625" style="17" customWidth="1"/>
    <col min="19" max="19" width="8.28125" style="16" customWidth="1"/>
  </cols>
  <sheetData>
    <row r="1" ht="12.75">
      <c r="B1" s="18" t="s">
        <v>109</v>
      </c>
    </row>
    <row r="3" spans="2:21" ht="12.75">
      <c r="B3" s="19"/>
      <c r="C3" s="20"/>
      <c r="D3" s="21"/>
      <c r="E3" s="22" t="s">
        <v>56</v>
      </c>
      <c r="F3" s="23"/>
      <c r="G3" s="22" t="s">
        <v>57</v>
      </c>
      <c r="H3" s="23"/>
      <c r="I3" s="22" t="s">
        <v>58</v>
      </c>
      <c r="J3" s="23"/>
      <c r="K3" s="22" t="s">
        <v>59</v>
      </c>
      <c r="L3" s="23"/>
      <c r="M3" s="22" t="s">
        <v>60</v>
      </c>
      <c r="N3" s="23"/>
      <c r="O3" s="22" t="s">
        <v>61</v>
      </c>
      <c r="P3" s="23"/>
      <c r="Q3" s="22" t="s">
        <v>62</v>
      </c>
      <c r="R3" s="23"/>
      <c r="S3" s="53" t="s">
        <v>110</v>
      </c>
      <c r="U3" t="s">
        <v>65</v>
      </c>
    </row>
    <row r="4" spans="2:19" ht="15.75" customHeight="1">
      <c r="B4" s="25" t="s">
        <v>66</v>
      </c>
      <c r="C4" s="26" t="s">
        <v>1</v>
      </c>
      <c r="D4" s="27" t="s">
        <v>67</v>
      </c>
      <c r="E4" s="28" t="s">
        <v>68</v>
      </c>
      <c r="F4" s="27" t="s">
        <v>67</v>
      </c>
      <c r="G4" s="28" t="s">
        <v>68</v>
      </c>
      <c r="H4" s="27" t="s">
        <v>67</v>
      </c>
      <c r="I4" s="28" t="s">
        <v>68</v>
      </c>
      <c r="J4" s="27" t="s">
        <v>67</v>
      </c>
      <c r="K4" s="28" t="s">
        <v>68</v>
      </c>
      <c r="L4" s="27" t="s">
        <v>67</v>
      </c>
      <c r="M4" s="28" t="s">
        <v>68</v>
      </c>
      <c r="N4" s="27" t="s">
        <v>67</v>
      </c>
      <c r="O4" s="28" t="s">
        <v>68</v>
      </c>
      <c r="P4" s="27" t="s">
        <v>67</v>
      </c>
      <c r="Q4" s="28" t="s">
        <v>68</v>
      </c>
      <c r="R4" s="27" t="s">
        <v>67</v>
      </c>
      <c r="S4" s="54" t="s">
        <v>68</v>
      </c>
    </row>
    <row r="5" spans="2:23" ht="12.75">
      <c r="B5" s="30">
        <v>1</v>
      </c>
      <c r="C5" s="31" t="s">
        <v>32</v>
      </c>
      <c r="D5" s="32"/>
      <c r="E5" s="33"/>
      <c r="F5" s="32"/>
      <c r="G5" s="56"/>
      <c r="H5" s="32"/>
      <c r="I5" s="56"/>
      <c r="J5" s="32">
        <v>150</v>
      </c>
      <c r="K5" s="56">
        <v>169.47</v>
      </c>
      <c r="L5" s="32"/>
      <c r="M5" s="56"/>
      <c r="N5" s="32"/>
      <c r="O5" s="56"/>
      <c r="P5" s="32">
        <v>150</v>
      </c>
      <c r="Q5" s="56">
        <v>170.06</v>
      </c>
      <c r="R5" s="32"/>
      <c r="S5" s="66"/>
      <c r="U5" t="s">
        <v>69</v>
      </c>
      <c r="W5" s="36"/>
    </row>
    <row r="6" spans="2:23" ht="12.75">
      <c r="B6" s="30">
        <v>2</v>
      </c>
      <c r="C6" s="31" t="s">
        <v>33</v>
      </c>
      <c r="D6" s="32">
        <v>125</v>
      </c>
      <c r="E6" s="56">
        <v>187.9</v>
      </c>
      <c r="F6" s="32"/>
      <c r="G6" s="56"/>
      <c r="H6" s="32"/>
      <c r="I6" s="56"/>
      <c r="J6" s="32"/>
      <c r="K6" s="56"/>
      <c r="L6" s="32"/>
      <c r="M6" s="56"/>
      <c r="N6" s="32">
        <v>125</v>
      </c>
      <c r="O6" s="56">
        <v>188.89</v>
      </c>
      <c r="P6" s="32"/>
      <c r="Q6" s="56"/>
      <c r="R6" s="32"/>
      <c r="S6" s="66"/>
      <c r="U6" t="s">
        <v>29</v>
      </c>
      <c r="W6" s="36"/>
    </row>
    <row r="7" spans="2:23" ht="12.75">
      <c r="B7" s="30">
        <v>3</v>
      </c>
      <c r="C7" s="31" t="s">
        <v>19</v>
      </c>
      <c r="D7" s="32"/>
      <c r="E7" s="56"/>
      <c r="F7" s="32"/>
      <c r="G7" s="56"/>
      <c r="H7" s="32">
        <v>150</v>
      </c>
      <c r="I7" s="56">
        <v>197.26</v>
      </c>
      <c r="J7" s="32"/>
      <c r="K7" s="56"/>
      <c r="L7" s="32"/>
      <c r="M7" s="56"/>
      <c r="N7" s="32"/>
      <c r="O7" s="56"/>
      <c r="P7" s="32"/>
      <c r="Q7" s="56"/>
      <c r="R7" s="32">
        <v>150</v>
      </c>
      <c r="S7" s="66">
        <v>196.24</v>
      </c>
      <c r="U7" t="s">
        <v>9</v>
      </c>
      <c r="W7" s="36"/>
    </row>
    <row r="8" spans="2:23" ht="12.75">
      <c r="B8" s="30">
        <v>4</v>
      </c>
      <c r="C8" s="31" t="s">
        <v>111</v>
      </c>
      <c r="D8" s="32"/>
      <c r="E8" s="56"/>
      <c r="F8" s="32">
        <v>125</v>
      </c>
      <c r="G8" s="56">
        <v>214.89</v>
      </c>
      <c r="H8" s="32">
        <v>125</v>
      </c>
      <c r="I8" s="56">
        <v>213.3</v>
      </c>
      <c r="J8" s="32">
        <v>150</v>
      </c>
      <c r="K8" s="56">
        <v>213.75</v>
      </c>
      <c r="L8" s="32"/>
      <c r="M8" s="56"/>
      <c r="N8" s="32"/>
      <c r="O8" s="56"/>
      <c r="P8" s="32"/>
      <c r="Q8" s="56"/>
      <c r="R8" s="32"/>
      <c r="S8" s="66"/>
      <c r="W8" s="36"/>
    </row>
    <row r="9" spans="2:23" ht="12.75">
      <c r="B9" s="30">
        <v>5</v>
      </c>
      <c r="C9" s="31" t="s">
        <v>112</v>
      </c>
      <c r="D9" s="32">
        <v>150</v>
      </c>
      <c r="E9" s="56">
        <v>179.55</v>
      </c>
      <c r="F9" s="32"/>
      <c r="G9" s="56"/>
      <c r="H9" s="32"/>
      <c r="I9" s="56"/>
      <c r="J9" s="32"/>
      <c r="K9" s="56"/>
      <c r="L9" s="32"/>
      <c r="M9" s="56"/>
      <c r="N9" s="32">
        <v>125</v>
      </c>
      <c r="O9" s="56">
        <v>178.33</v>
      </c>
      <c r="P9" s="32">
        <v>125</v>
      </c>
      <c r="Q9" s="56">
        <v>170.95</v>
      </c>
      <c r="R9" s="32">
        <v>125</v>
      </c>
      <c r="S9" s="66">
        <v>170.07</v>
      </c>
      <c r="W9" s="36"/>
    </row>
    <row r="10" spans="2:23" ht="12.75">
      <c r="B10" s="30">
        <v>6</v>
      </c>
      <c r="C10" s="31" t="s">
        <v>51</v>
      </c>
      <c r="D10" s="32">
        <v>150</v>
      </c>
      <c r="E10" s="56">
        <v>112.27</v>
      </c>
      <c r="F10" s="32"/>
      <c r="G10" s="56"/>
      <c r="H10" s="32"/>
      <c r="I10" s="56"/>
      <c r="J10" s="32"/>
      <c r="K10" s="56"/>
      <c r="L10" s="32"/>
      <c r="M10" s="56"/>
      <c r="N10" s="32">
        <v>150</v>
      </c>
      <c r="O10" s="56">
        <v>141.92</v>
      </c>
      <c r="P10" s="32"/>
      <c r="Q10" s="56"/>
      <c r="R10" s="32">
        <v>150</v>
      </c>
      <c r="S10" s="66">
        <v>130.68</v>
      </c>
      <c r="U10" t="s">
        <v>69</v>
      </c>
      <c r="W10" s="36"/>
    </row>
    <row r="11" spans="2:23" ht="12.75">
      <c r="B11" s="30">
        <v>7</v>
      </c>
      <c r="C11" s="31" t="s">
        <v>44</v>
      </c>
      <c r="D11" s="32"/>
      <c r="E11" s="56"/>
      <c r="F11" s="32">
        <v>150</v>
      </c>
      <c r="G11" s="56">
        <v>144.1</v>
      </c>
      <c r="H11" s="32">
        <v>150</v>
      </c>
      <c r="I11" s="56">
        <v>154.39</v>
      </c>
      <c r="J11" s="32">
        <v>150</v>
      </c>
      <c r="K11" s="56">
        <v>149.36</v>
      </c>
      <c r="L11" s="32"/>
      <c r="M11" s="56"/>
      <c r="N11" s="32"/>
      <c r="O11" s="56"/>
      <c r="P11" s="32"/>
      <c r="Q11" s="56"/>
      <c r="R11" s="32"/>
      <c r="S11" s="66"/>
      <c r="U11" t="s">
        <v>29</v>
      </c>
      <c r="W11" s="36"/>
    </row>
    <row r="12" spans="2:23" ht="12.75">
      <c r="B12" s="30">
        <v>8</v>
      </c>
      <c r="C12" s="31" t="s">
        <v>25</v>
      </c>
      <c r="D12" s="32"/>
      <c r="E12" s="56"/>
      <c r="F12" s="32">
        <v>175</v>
      </c>
      <c r="G12" s="56">
        <v>208.44</v>
      </c>
      <c r="H12" s="32">
        <v>175</v>
      </c>
      <c r="I12" s="56">
        <v>208.69</v>
      </c>
      <c r="J12" s="32"/>
      <c r="K12" s="56"/>
      <c r="L12" s="32">
        <v>175</v>
      </c>
      <c r="M12" s="56">
        <v>206.23</v>
      </c>
      <c r="N12" s="32">
        <v>175</v>
      </c>
      <c r="O12" s="56">
        <v>208.8</v>
      </c>
      <c r="P12" s="32"/>
      <c r="Q12" s="56"/>
      <c r="R12" s="32"/>
      <c r="S12" s="66"/>
      <c r="U12" t="s">
        <v>9</v>
      </c>
      <c r="W12" s="36"/>
    </row>
    <row r="13" spans="2:23" ht="12.75">
      <c r="B13" s="30">
        <v>9</v>
      </c>
      <c r="C13" s="31" t="s">
        <v>14</v>
      </c>
      <c r="D13" s="32"/>
      <c r="E13" s="56"/>
      <c r="F13" s="32">
        <v>150</v>
      </c>
      <c r="G13" s="56">
        <v>211.74</v>
      </c>
      <c r="H13" s="32"/>
      <c r="I13" s="56"/>
      <c r="J13" s="32">
        <v>125</v>
      </c>
      <c r="K13" s="56">
        <v>210.02</v>
      </c>
      <c r="L13" s="32"/>
      <c r="M13" s="56"/>
      <c r="N13" s="32"/>
      <c r="O13" s="56"/>
      <c r="P13" s="32"/>
      <c r="Q13" s="56"/>
      <c r="R13" s="32">
        <v>125</v>
      </c>
      <c r="S13" s="66">
        <v>209.37</v>
      </c>
      <c r="U13" t="s">
        <v>9</v>
      </c>
      <c r="W13" s="36"/>
    </row>
    <row r="14" spans="2:23" ht="12.75">
      <c r="B14" s="30">
        <v>10</v>
      </c>
      <c r="C14" s="31" t="s">
        <v>31</v>
      </c>
      <c r="D14" s="32"/>
      <c r="E14" s="56"/>
      <c r="F14" s="32"/>
      <c r="G14" s="56"/>
      <c r="H14" s="32"/>
      <c r="I14" s="56"/>
      <c r="J14" s="32"/>
      <c r="K14" s="56"/>
      <c r="L14" s="32"/>
      <c r="M14" s="56"/>
      <c r="N14" s="32"/>
      <c r="O14" s="56"/>
      <c r="P14" s="32">
        <v>150</v>
      </c>
      <c r="Q14" s="56">
        <v>173.7</v>
      </c>
      <c r="R14" s="32"/>
      <c r="S14" s="66"/>
      <c r="U14" t="s">
        <v>69</v>
      </c>
      <c r="W14" s="36"/>
    </row>
    <row r="15" spans="2:23" ht="12.75">
      <c r="B15" s="30">
        <v>11</v>
      </c>
      <c r="C15" s="31" t="s">
        <v>46</v>
      </c>
      <c r="D15" s="32"/>
      <c r="E15" s="56"/>
      <c r="F15" s="32">
        <v>150</v>
      </c>
      <c r="G15" s="56">
        <v>195.84</v>
      </c>
      <c r="H15" s="32">
        <v>150</v>
      </c>
      <c r="I15" s="56">
        <v>191</v>
      </c>
      <c r="J15" s="32"/>
      <c r="K15" s="56"/>
      <c r="L15" s="32"/>
      <c r="M15" s="56"/>
      <c r="N15" s="32"/>
      <c r="O15" s="56"/>
      <c r="P15" s="32"/>
      <c r="Q15" s="56"/>
      <c r="R15" s="32">
        <v>150</v>
      </c>
      <c r="S15" s="66">
        <v>187.9</v>
      </c>
      <c r="U15" t="s">
        <v>113</v>
      </c>
      <c r="W15" s="36"/>
    </row>
    <row r="16" spans="2:23" ht="12.75">
      <c r="B16" s="30">
        <v>12</v>
      </c>
      <c r="C16" s="31" t="s">
        <v>20</v>
      </c>
      <c r="D16" s="32">
        <v>150</v>
      </c>
      <c r="E16" s="56">
        <v>193.85</v>
      </c>
      <c r="F16" s="32"/>
      <c r="G16" s="56"/>
      <c r="H16" s="32">
        <v>150</v>
      </c>
      <c r="I16" s="56">
        <v>198.93</v>
      </c>
      <c r="J16" s="32"/>
      <c r="K16" s="56"/>
      <c r="L16" s="32"/>
      <c r="M16" s="56"/>
      <c r="N16" s="32">
        <v>150</v>
      </c>
      <c r="O16" s="56">
        <v>202.38</v>
      </c>
      <c r="P16" s="32"/>
      <c r="Q16" s="56"/>
      <c r="R16" s="32"/>
      <c r="S16" s="66"/>
      <c r="U16" t="s">
        <v>9</v>
      </c>
      <c r="W16" s="36"/>
    </row>
    <row r="17" spans="2:23" ht="12.75">
      <c r="B17" s="30">
        <v>13</v>
      </c>
      <c r="C17" s="31" t="s">
        <v>21</v>
      </c>
      <c r="D17" s="32"/>
      <c r="E17" s="56"/>
      <c r="F17" s="32">
        <v>150</v>
      </c>
      <c r="G17" s="56">
        <v>189.77</v>
      </c>
      <c r="H17" s="32"/>
      <c r="I17" s="56"/>
      <c r="J17" s="32"/>
      <c r="K17" s="56"/>
      <c r="L17" s="32"/>
      <c r="M17" s="56"/>
      <c r="N17" s="32"/>
      <c r="O17" s="56"/>
      <c r="P17" s="32"/>
      <c r="Q17" s="56"/>
      <c r="R17" s="32"/>
      <c r="S17" s="66"/>
      <c r="U17" t="s">
        <v>9</v>
      </c>
      <c r="W17" s="36"/>
    </row>
    <row r="18" spans="2:23" ht="12.75">
      <c r="B18" s="30">
        <v>14</v>
      </c>
      <c r="C18" s="31" t="s">
        <v>114</v>
      </c>
      <c r="D18" s="32">
        <v>150</v>
      </c>
      <c r="E18" s="56">
        <v>194.15</v>
      </c>
      <c r="F18" s="32"/>
      <c r="G18" s="56"/>
      <c r="H18" s="32"/>
      <c r="I18" s="56"/>
      <c r="J18" s="32"/>
      <c r="K18" s="56"/>
      <c r="L18" s="32"/>
      <c r="M18" s="56"/>
      <c r="N18" s="32"/>
      <c r="O18" s="56"/>
      <c r="P18" s="32"/>
      <c r="Q18" s="56"/>
      <c r="R18" s="32"/>
      <c r="S18" s="66"/>
      <c r="W18" s="36"/>
    </row>
    <row r="19" spans="2:23" ht="12.75">
      <c r="B19" s="30">
        <v>15</v>
      </c>
      <c r="C19" s="31" t="s">
        <v>26</v>
      </c>
      <c r="D19" s="32"/>
      <c r="E19" s="56"/>
      <c r="F19" s="32">
        <v>125</v>
      </c>
      <c r="G19" s="56">
        <v>196.98</v>
      </c>
      <c r="H19" s="32">
        <v>125</v>
      </c>
      <c r="I19" s="56">
        <v>199.76</v>
      </c>
      <c r="J19" s="32"/>
      <c r="K19" s="56"/>
      <c r="L19" s="32"/>
      <c r="M19" s="56"/>
      <c r="N19" s="32"/>
      <c r="O19" s="56"/>
      <c r="P19" s="32"/>
      <c r="Q19" s="56"/>
      <c r="R19" s="32">
        <v>125</v>
      </c>
      <c r="S19" s="66">
        <v>195.32</v>
      </c>
      <c r="U19" t="s">
        <v>113</v>
      </c>
      <c r="W19" s="36"/>
    </row>
    <row r="20" spans="2:23" ht="12.75">
      <c r="B20" s="30">
        <v>16</v>
      </c>
      <c r="C20" s="31" t="s">
        <v>27</v>
      </c>
      <c r="D20" s="32"/>
      <c r="E20" s="56"/>
      <c r="F20" s="32"/>
      <c r="G20" s="56"/>
      <c r="H20" s="32"/>
      <c r="I20" s="56"/>
      <c r="J20" s="32"/>
      <c r="K20" s="56"/>
      <c r="L20" s="32"/>
      <c r="M20" s="56"/>
      <c r="N20" s="32"/>
      <c r="O20" s="56"/>
      <c r="P20" s="32"/>
      <c r="Q20" s="56"/>
      <c r="R20" s="32"/>
      <c r="S20" s="66"/>
      <c r="U20" t="s">
        <v>9</v>
      </c>
      <c r="W20" s="36"/>
    </row>
    <row r="21" spans="2:23" ht="12.75">
      <c r="B21" s="30">
        <v>17</v>
      </c>
      <c r="C21" s="31" t="s">
        <v>34</v>
      </c>
      <c r="D21" s="32">
        <v>125</v>
      </c>
      <c r="E21" s="56">
        <v>169.57</v>
      </c>
      <c r="F21" s="32"/>
      <c r="G21" s="56"/>
      <c r="H21" s="32"/>
      <c r="I21" s="56"/>
      <c r="J21" s="32"/>
      <c r="K21" s="56"/>
      <c r="L21" s="32">
        <v>125</v>
      </c>
      <c r="M21" s="56">
        <v>175.09</v>
      </c>
      <c r="N21" s="32"/>
      <c r="O21" s="56"/>
      <c r="P21" s="32"/>
      <c r="Q21" s="56"/>
      <c r="R21" s="32"/>
      <c r="S21" s="66"/>
      <c r="U21" t="s">
        <v>29</v>
      </c>
      <c r="W21" s="36"/>
    </row>
    <row r="22" spans="2:23" ht="12.75">
      <c r="B22" s="30">
        <v>18</v>
      </c>
      <c r="C22" s="31" t="s">
        <v>40</v>
      </c>
      <c r="D22" s="32"/>
      <c r="E22" s="56"/>
      <c r="F22" s="32"/>
      <c r="G22" s="56"/>
      <c r="H22" s="32"/>
      <c r="I22" s="56"/>
      <c r="J22" s="32"/>
      <c r="K22" s="56"/>
      <c r="L22" s="32"/>
      <c r="M22" s="56"/>
      <c r="N22" s="32"/>
      <c r="O22" s="56"/>
      <c r="P22" s="32"/>
      <c r="Q22" s="56"/>
      <c r="R22" s="32">
        <v>125</v>
      </c>
      <c r="S22" s="66">
        <v>195.05</v>
      </c>
      <c r="U22" t="s">
        <v>29</v>
      </c>
      <c r="W22" s="36"/>
    </row>
    <row r="23" spans="2:23" ht="12.75">
      <c r="B23" s="30">
        <v>19</v>
      </c>
      <c r="C23" s="31" t="s">
        <v>23</v>
      </c>
      <c r="D23" s="32"/>
      <c r="E23" s="56"/>
      <c r="F23" s="32">
        <v>150</v>
      </c>
      <c r="G23" s="56">
        <v>201.13</v>
      </c>
      <c r="H23" s="32">
        <v>150</v>
      </c>
      <c r="I23" s="56">
        <v>206.4</v>
      </c>
      <c r="J23" s="32">
        <v>150</v>
      </c>
      <c r="K23" s="56">
        <v>206.74</v>
      </c>
      <c r="L23" s="32"/>
      <c r="M23" s="56"/>
      <c r="N23" s="32"/>
      <c r="O23" s="56"/>
      <c r="P23" s="32"/>
      <c r="Q23" s="56"/>
      <c r="R23" s="32">
        <v>150</v>
      </c>
      <c r="S23" s="66">
        <v>204.17</v>
      </c>
      <c r="U23" t="s">
        <v>69</v>
      </c>
      <c r="W23" s="36"/>
    </row>
    <row r="24" spans="2:23" ht="12.75">
      <c r="B24" s="30">
        <v>20</v>
      </c>
      <c r="C24" s="31" t="s">
        <v>38</v>
      </c>
      <c r="D24" s="32"/>
      <c r="E24" s="56"/>
      <c r="F24" s="32"/>
      <c r="G24" s="56"/>
      <c r="H24" s="32">
        <v>150</v>
      </c>
      <c r="I24" s="56">
        <v>172.73</v>
      </c>
      <c r="J24" s="32"/>
      <c r="K24" s="56"/>
      <c r="L24" s="32"/>
      <c r="M24" s="56"/>
      <c r="N24" s="32">
        <v>125</v>
      </c>
      <c r="O24" s="56">
        <v>174.27</v>
      </c>
      <c r="P24" s="32"/>
      <c r="Q24" s="56"/>
      <c r="R24" s="32"/>
      <c r="S24" s="66"/>
      <c r="U24" t="s">
        <v>29</v>
      </c>
      <c r="W24" s="36"/>
    </row>
    <row r="25" spans="2:23" ht="12.75">
      <c r="B25" s="30">
        <v>21</v>
      </c>
      <c r="C25" s="31" t="s">
        <v>37</v>
      </c>
      <c r="D25" s="32"/>
      <c r="E25" s="56"/>
      <c r="F25" s="32">
        <v>125</v>
      </c>
      <c r="G25" s="56">
        <v>174.02</v>
      </c>
      <c r="H25" s="32">
        <v>125</v>
      </c>
      <c r="I25" s="56">
        <v>176.56</v>
      </c>
      <c r="J25" s="32">
        <v>125</v>
      </c>
      <c r="K25" s="56">
        <v>183.87</v>
      </c>
      <c r="L25" s="32"/>
      <c r="M25" s="56"/>
      <c r="N25" s="32">
        <v>125</v>
      </c>
      <c r="O25" s="56">
        <v>182.31</v>
      </c>
      <c r="P25" s="32"/>
      <c r="Q25" s="56"/>
      <c r="R25" s="32"/>
      <c r="S25" s="66"/>
      <c r="U25" t="s">
        <v>29</v>
      </c>
      <c r="W25" s="36"/>
    </row>
    <row r="26" spans="2:23" ht="12.75">
      <c r="B26" s="30">
        <v>22</v>
      </c>
      <c r="C26" s="31" t="s">
        <v>24</v>
      </c>
      <c r="D26" s="32">
        <v>175</v>
      </c>
      <c r="E26" s="56">
        <v>204.28</v>
      </c>
      <c r="F26" s="32">
        <v>175</v>
      </c>
      <c r="G26" s="56">
        <v>206.72</v>
      </c>
      <c r="H26" s="32">
        <v>175</v>
      </c>
      <c r="I26" s="56">
        <v>209.72</v>
      </c>
      <c r="J26" s="32"/>
      <c r="K26" s="56"/>
      <c r="L26" s="32">
        <v>175</v>
      </c>
      <c r="M26" s="56">
        <v>213.83</v>
      </c>
      <c r="N26" s="32">
        <v>175</v>
      </c>
      <c r="O26" s="56">
        <v>213.43</v>
      </c>
      <c r="P26" s="32">
        <v>175</v>
      </c>
      <c r="Q26" s="56">
        <v>216.37</v>
      </c>
      <c r="R26" s="32">
        <v>125</v>
      </c>
      <c r="S26" s="66">
        <v>217.76</v>
      </c>
      <c r="U26" t="s">
        <v>9</v>
      </c>
      <c r="W26" s="36"/>
    </row>
    <row r="27" spans="2:23" ht="12.75">
      <c r="B27" s="30">
        <v>23</v>
      </c>
      <c r="C27" s="31" t="s">
        <v>43</v>
      </c>
      <c r="D27" s="32"/>
      <c r="E27" s="56"/>
      <c r="F27" s="32"/>
      <c r="G27" s="56"/>
      <c r="H27" s="32"/>
      <c r="I27" s="56"/>
      <c r="J27" s="32">
        <v>100</v>
      </c>
      <c r="K27" s="56">
        <v>149.22</v>
      </c>
      <c r="L27" s="32"/>
      <c r="M27" s="56"/>
      <c r="N27" s="32">
        <v>100</v>
      </c>
      <c r="O27" s="56">
        <v>143.68</v>
      </c>
      <c r="P27" s="32"/>
      <c r="Q27" s="56"/>
      <c r="R27" s="32"/>
      <c r="S27" s="66"/>
      <c r="U27" t="s">
        <v>29</v>
      </c>
      <c r="W27" s="36"/>
    </row>
    <row r="28" spans="2:23" ht="12.75">
      <c r="B28" s="30">
        <v>24</v>
      </c>
      <c r="C28" s="31" t="s">
        <v>42</v>
      </c>
      <c r="D28" s="32"/>
      <c r="E28" s="56"/>
      <c r="F28" s="32"/>
      <c r="G28" s="56"/>
      <c r="H28" s="32"/>
      <c r="I28" s="56"/>
      <c r="J28" s="32"/>
      <c r="K28" s="56"/>
      <c r="L28" s="32"/>
      <c r="M28" s="56"/>
      <c r="N28" s="32">
        <v>125</v>
      </c>
      <c r="O28" s="56">
        <v>169.58</v>
      </c>
      <c r="P28" s="32"/>
      <c r="Q28" s="56"/>
      <c r="R28" s="32"/>
      <c r="S28" s="66"/>
      <c r="U28" t="s">
        <v>29</v>
      </c>
      <c r="W28" s="36"/>
    </row>
    <row r="29" spans="2:23" ht="12.75">
      <c r="B29" s="30">
        <v>25</v>
      </c>
      <c r="C29" s="31" t="s">
        <v>12</v>
      </c>
      <c r="D29" s="32">
        <v>100</v>
      </c>
      <c r="E29" s="56">
        <v>213.06</v>
      </c>
      <c r="F29" s="32"/>
      <c r="G29" s="56"/>
      <c r="H29" s="32"/>
      <c r="I29" s="56"/>
      <c r="J29" s="32"/>
      <c r="K29" s="56"/>
      <c r="L29" s="32">
        <v>100</v>
      </c>
      <c r="M29" s="56">
        <v>214.31</v>
      </c>
      <c r="N29" s="32">
        <v>100</v>
      </c>
      <c r="O29" s="56">
        <v>213.22</v>
      </c>
      <c r="P29" s="32">
        <v>100</v>
      </c>
      <c r="Q29" s="56">
        <v>222.58</v>
      </c>
      <c r="R29" s="32"/>
      <c r="S29" s="66"/>
      <c r="U29" t="s">
        <v>9</v>
      </c>
      <c r="W29" s="36"/>
    </row>
    <row r="30" spans="2:23" ht="12.75">
      <c r="B30" s="30">
        <v>26</v>
      </c>
      <c r="C30" s="31" t="s">
        <v>11</v>
      </c>
      <c r="D30" s="32"/>
      <c r="E30" s="56"/>
      <c r="F30" s="32"/>
      <c r="G30" s="56"/>
      <c r="H30" s="32">
        <v>150</v>
      </c>
      <c r="I30" s="56">
        <v>206.42</v>
      </c>
      <c r="J30" s="32"/>
      <c r="K30" s="56"/>
      <c r="L30" s="32"/>
      <c r="M30" s="56"/>
      <c r="N30" s="32"/>
      <c r="O30" s="56"/>
      <c r="P30" s="32"/>
      <c r="Q30" s="56"/>
      <c r="R30" s="32"/>
      <c r="S30" s="66"/>
      <c r="U30" t="s">
        <v>9</v>
      </c>
      <c r="W30" s="36"/>
    </row>
    <row r="31" spans="2:23" ht="12.75">
      <c r="B31" s="30">
        <v>27</v>
      </c>
      <c r="C31" s="31" t="s">
        <v>16</v>
      </c>
      <c r="D31" s="32">
        <v>150</v>
      </c>
      <c r="E31" s="56">
        <v>204.18</v>
      </c>
      <c r="F31" s="32"/>
      <c r="G31" s="56"/>
      <c r="H31" s="32">
        <v>150</v>
      </c>
      <c r="I31" s="56">
        <v>198.66</v>
      </c>
      <c r="J31" s="32">
        <v>175</v>
      </c>
      <c r="K31" s="56">
        <v>202.85</v>
      </c>
      <c r="L31" s="32"/>
      <c r="M31" s="56"/>
      <c r="N31" s="32">
        <v>125</v>
      </c>
      <c r="O31" s="56">
        <v>204.13</v>
      </c>
      <c r="P31" s="32"/>
      <c r="Q31" s="56"/>
      <c r="R31" s="32">
        <v>125</v>
      </c>
      <c r="S31" s="66">
        <v>209.62</v>
      </c>
      <c r="U31" t="s">
        <v>9</v>
      </c>
      <c r="W31" s="36"/>
    </row>
    <row r="32" spans="2:23" ht="12.75">
      <c r="B32" s="30">
        <v>28</v>
      </c>
      <c r="C32" s="31" t="s">
        <v>15</v>
      </c>
      <c r="D32" s="32"/>
      <c r="E32" s="56"/>
      <c r="F32" s="32">
        <v>125</v>
      </c>
      <c r="G32" s="56">
        <v>207.49</v>
      </c>
      <c r="H32" s="32"/>
      <c r="I32" s="56"/>
      <c r="J32" s="32"/>
      <c r="K32" s="56"/>
      <c r="L32" s="32">
        <v>125</v>
      </c>
      <c r="M32" s="56">
        <v>208.85</v>
      </c>
      <c r="N32" s="32">
        <v>125</v>
      </c>
      <c r="O32" s="56">
        <v>212</v>
      </c>
      <c r="P32" s="32">
        <v>125</v>
      </c>
      <c r="Q32" s="56">
        <v>209.54</v>
      </c>
      <c r="R32" s="32">
        <v>125</v>
      </c>
      <c r="S32" s="66">
        <v>212.83</v>
      </c>
      <c r="U32" t="s">
        <v>9</v>
      </c>
      <c r="W32" s="36"/>
    </row>
    <row r="33" spans="2:23" ht="12.75">
      <c r="B33" s="67">
        <v>29</v>
      </c>
      <c r="C33" s="68" t="s">
        <v>13</v>
      </c>
      <c r="D33" s="69"/>
      <c r="E33" s="70"/>
      <c r="F33" s="69">
        <v>150</v>
      </c>
      <c r="G33" s="70">
        <v>207.08</v>
      </c>
      <c r="H33" s="69">
        <v>125</v>
      </c>
      <c r="I33" s="70">
        <v>211.6</v>
      </c>
      <c r="J33" s="69">
        <v>125</v>
      </c>
      <c r="K33" s="70">
        <v>210.25</v>
      </c>
      <c r="L33" s="69">
        <v>125</v>
      </c>
      <c r="M33" s="70">
        <v>215.12</v>
      </c>
      <c r="N33" s="69"/>
      <c r="O33" s="70"/>
      <c r="P33" s="69"/>
      <c r="Q33" s="70"/>
      <c r="R33" s="69">
        <v>125</v>
      </c>
      <c r="S33" s="71">
        <v>214.34</v>
      </c>
      <c r="U33" t="s">
        <v>9</v>
      </c>
      <c r="W33" s="36"/>
    </row>
    <row r="34" spans="2:23" ht="12.75">
      <c r="B34" s="67">
        <v>30</v>
      </c>
      <c r="C34" s="68" t="s">
        <v>17</v>
      </c>
      <c r="D34" s="69">
        <v>150</v>
      </c>
      <c r="E34" s="70">
        <v>202.32</v>
      </c>
      <c r="F34" s="69"/>
      <c r="G34" s="70"/>
      <c r="H34" s="69">
        <v>150</v>
      </c>
      <c r="I34" s="70">
        <v>205.22</v>
      </c>
      <c r="J34" s="69"/>
      <c r="K34" s="70"/>
      <c r="L34" s="69"/>
      <c r="M34" s="70"/>
      <c r="N34" s="69">
        <v>125</v>
      </c>
      <c r="O34" s="70">
        <v>205.07</v>
      </c>
      <c r="P34" s="69">
        <v>125</v>
      </c>
      <c r="Q34" s="70">
        <v>207.57</v>
      </c>
      <c r="R34" s="69"/>
      <c r="S34" s="71"/>
      <c r="U34" t="s">
        <v>9</v>
      </c>
      <c r="W34" s="36"/>
    </row>
    <row r="35" spans="2:23" ht="12.75">
      <c r="B35" s="67">
        <v>31</v>
      </c>
      <c r="C35" s="68" t="s">
        <v>106</v>
      </c>
      <c r="D35" s="69">
        <v>100</v>
      </c>
      <c r="E35" s="70">
        <v>189.9</v>
      </c>
      <c r="F35" s="69">
        <v>125</v>
      </c>
      <c r="G35" s="70">
        <v>189.54</v>
      </c>
      <c r="H35" s="69"/>
      <c r="I35" s="70"/>
      <c r="J35" s="69"/>
      <c r="K35" s="70"/>
      <c r="L35" s="69"/>
      <c r="M35" s="70"/>
      <c r="N35" s="69"/>
      <c r="O35" s="70"/>
      <c r="P35" s="69"/>
      <c r="Q35" s="70"/>
      <c r="R35" s="69">
        <v>100</v>
      </c>
      <c r="S35" s="71">
        <v>183.31</v>
      </c>
      <c r="W35" s="36"/>
    </row>
    <row r="36" spans="2:23" ht="12.75">
      <c r="B36" s="37">
        <v>32</v>
      </c>
      <c r="C36" s="38" t="s">
        <v>107</v>
      </c>
      <c r="D36" s="39"/>
      <c r="E36" s="61"/>
      <c r="F36" s="39">
        <v>125</v>
      </c>
      <c r="G36" s="61">
        <v>212.01</v>
      </c>
      <c r="H36" s="39"/>
      <c r="I36" s="61"/>
      <c r="J36" s="39"/>
      <c r="K36" s="61"/>
      <c r="L36" s="39"/>
      <c r="M36" s="61"/>
      <c r="N36" s="39">
        <v>125</v>
      </c>
      <c r="O36" s="61">
        <v>212.97</v>
      </c>
      <c r="P36" s="39"/>
      <c r="Q36" s="61"/>
      <c r="R36" s="39"/>
      <c r="S36" s="72"/>
      <c r="W36" s="36"/>
    </row>
    <row r="38" spans="3:19" ht="12.75">
      <c r="C38" s="18" t="s">
        <v>115</v>
      </c>
      <c r="H38" s="17"/>
      <c r="R38"/>
      <c r="S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R28" sqref="R28:R29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3" width="9.140625" style="16" customWidth="1"/>
    <col min="4" max="4" width="10.7109375" style="16" customWidth="1"/>
    <col min="5" max="10" width="9.140625" style="16" customWidth="1"/>
    <col min="11" max="11" width="3.7109375" style="16" customWidth="1"/>
    <col min="12" max="12" width="1.57421875" style="0" customWidth="1"/>
    <col min="13" max="13" width="7.8515625" style="0" customWidth="1"/>
    <col min="14" max="14" width="9.28125" style="0" customWidth="1"/>
  </cols>
  <sheetData>
    <row r="1" ht="12.75">
      <c r="A1" t="s">
        <v>116</v>
      </c>
    </row>
    <row r="3" spans="1:14" ht="12.75">
      <c r="A3" s="81" t="s">
        <v>117</v>
      </c>
      <c r="B3" s="82" t="s">
        <v>118</v>
      </c>
      <c r="C3" s="82" t="s">
        <v>4</v>
      </c>
      <c r="D3" s="82" t="s">
        <v>4</v>
      </c>
      <c r="E3" s="82" t="s">
        <v>4</v>
      </c>
      <c r="F3" s="82" t="s">
        <v>4</v>
      </c>
      <c r="G3" s="82" t="s">
        <v>4</v>
      </c>
      <c r="H3" s="82" t="s">
        <v>4</v>
      </c>
      <c r="I3" s="82" t="s">
        <v>4</v>
      </c>
      <c r="J3" s="82" t="s">
        <v>4</v>
      </c>
      <c r="K3" s="82"/>
      <c r="L3" s="81"/>
      <c r="M3" s="81" t="s">
        <v>119</v>
      </c>
      <c r="N3" s="81" t="s">
        <v>120</v>
      </c>
    </row>
    <row r="4" spans="1:16" ht="12.75">
      <c r="A4" s="82">
        <v>1</v>
      </c>
      <c r="B4" s="81" t="s">
        <v>121</v>
      </c>
      <c r="C4" s="83">
        <v>232.73</v>
      </c>
      <c r="D4" s="83"/>
      <c r="E4" s="83"/>
      <c r="F4" s="83"/>
      <c r="G4" s="83">
        <v>227.57</v>
      </c>
      <c r="H4" s="83"/>
      <c r="I4" s="83"/>
      <c r="J4" s="83"/>
      <c r="K4" s="83"/>
      <c r="L4" s="83"/>
      <c r="M4" s="83">
        <f aca="true" t="shared" si="0" ref="M4:M31">MAX(C4:J4)</f>
        <v>232.73</v>
      </c>
      <c r="N4" s="83"/>
      <c r="P4" s="16"/>
    </row>
    <row r="5" spans="1:16" ht="12.75">
      <c r="A5" s="82">
        <v>2</v>
      </c>
      <c r="B5" s="81" t="s">
        <v>36</v>
      </c>
      <c r="C5" s="83">
        <v>174.69</v>
      </c>
      <c r="D5" s="83">
        <v>176.72</v>
      </c>
      <c r="E5" s="83">
        <v>168.76</v>
      </c>
      <c r="F5" s="83">
        <v>172.34</v>
      </c>
      <c r="G5" s="83">
        <v>170.47</v>
      </c>
      <c r="H5" s="83">
        <v>169.87</v>
      </c>
      <c r="I5" s="83">
        <v>175.97</v>
      </c>
      <c r="J5" s="83">
        <v>171.28</v>
      </c>
      <c r="K5" s="83"/>
      <c r="L5" s="83"/>
      <c r="M5" s="83">
        <f t="shared" si="0"/>
        <v>176.72</v>
      </c>
      <c r="N5" s="83">
        <f aca="true" t="shared" si="1" ref="N5:N31">SUM(C5:J5)/8</f>
        <v>172.5125</v>
      </c>
      <c r="P5" s="16"/>
    </row>
    <row r="6" spans="1:16" ht="12.75">
      <c r="A6" s="82">
        <v>3</v>
      </c>
      <c r="B6" s="81" t="s">
        <v>28</v>
      </c>
      <c r="C6" s="83"/>
      <c r="D6" s="83">
        <v>189.26</v>
      </c>
      <c r="E6" s="83"/>
      <c r="F6" s="83">
        <v>188.43</v>
      </c>
      <c r="G6" s="83">
        <v>193.19</v>
      </c>
      <c r="H6" s="83"/>
      <c r="I6" s="83"/>
      <c r="J6" s="83">
        <v>196.64</v>
      </c>
      <c r="K6" s="83"/>
      <c r="L6" s="83"/>
      <c r="M6" s="83">
        <f t="shared" si="0"/>
        <v>196.64</v>
      </c>
      <c r="N6" s="83"/>
      <c r="P6" s="16"/>
    </row>
    <row r="7" spans="1:16" ht="12.75">
      <c r="A7" s="82">
        <v>4</v>
      </c>
      <c r="B7" s="81" t="s">
        <v>37</v>
      </c>
      <c r="C7" s="83"/>
      <c r="D7" s="83">
        <v>171.88</v>
      </c>
      <c r="E7" s="83">
        <v>170.26</v>
      </c>
      <c r="F7" s="83">
        <v>173.98</v>
      </c>
      <c r="G7" s="83">
        <v>171.95</v>
      </c>
      <c r="H7" s="83">
        <v>174.3</v>
      </c>
      <c r="I7" s="83"/>
      <c r="J7" s="83"/>
      <c r="K7" s="83"/>
      <c r="L7" s="83"/>
      <c r="M7" s="83">
        <f t="shared" si="0"/>
        <v>174.3</v>
      </c>
      <c r="N7" s="83"/>
      <c r="P7" s="16"/>
    </row>
    <row r="8" spans="1:16" ht="12.75">
      <c r="A8" s="82">
        <v>5</v>
      </c>
      <c r="B8" s="81" t="s">
        <v>42</v>
      </c>
      <c r="C8" s="83">
        <v>161.78</v>
      </c>
      <c r="D8" s="83">
        <v>152.71</v>
      </c>
      <c r="E8" s="83">
        <v>152.83</v>
      </c>
      <c r="F8" s="83">
        <v>154.28</v>
      </c>
      <c r="G8" s="83">
        <v>157.8</v>
      </c>
      <c r="H8" s="83">
        <v>162.85</v>
      </c>
      <c r="I8" s="83">
        <v>155.63</v>
      </c>
      <c r="J8" s="83">
        <v>148.67</v>
      </c>
      <c r="K8" s="83"/>
      <c r="L8" s="83"/>
      <c r="M8" s="83">
        <f t="shared" si="0"/>
        <v>162.85</v>
      </c>
      <c r="N8" s="83">
        <f t="shared" si="1"/>
        <v>155.81875000000002</v>
      </c>
      <c r="P8" s="16"/>
    </row>
    <row r="9" spans="1:16" ht="12.75">
      <c r="A9" s="82">
        <v>6</v>
      </c>
      <c r="B9" s="81" t="s">
        <v>14</v>
      </c>
      <c r="C9" s="83">
        <v>207.31</v>
      </c>
      <c r="D9" s="83"/>
      <c r="E9" s="83"/>
      <c r="F9" s="83">
        <v>210.41</v>
      </c>
      <c r="G9" s="83"/>
      <c r="H9" s="83"/>
      <c r="I9" s="83"/>
      <c r="J9" s="83">
        <v>211.41</v>
      </c>
      <c r="K9" s="83"/>
      <c r="L9" s="83"/>
      <c r="M9" s="83">
        <f t="shared" si="0"/>
        <v>211.41</v>
      </c>
      <c r="N9" s="83"/>
      <c r="P9" s="16"/>
    </row>
    <row r="10" spans="1:16" ht="12.75">
      <c r="A10" s="82">
        <v>7</v>
      </c>
      <c r="B10" s="81" t="s">
        <v>44</v>
      </c>
      <c r="C10" s="83">
        <v>143.65</v>
      </c>
      <c r="D10" s="83">
        <v>151.25</v>
      </c>
      <c r="E10" s="83"/>
      <c r="F10" s="83">
        <v>151.97</v>
      </c>
      <c r="G10" s="83">
        <v>149.47</v>
      </c>
      <c r="H10" s="83"/>
      <c r="I10" s="83">
        <v>153.33</v>
      </c>
      <c r="J10" s="83">
        <v>147.49</v>
      </c>
      <c r="K10" s="83"/>
      <c r="L10" s="83"/>
      <c r="M10" s="83">
        <f t="shared" si="0"/>
        <v>153.33</v>
      </c>
      <c r="N10" s="83"/>
      <c r="P10" s="16"/>
    </row>
    <row r="11" spans="1:16" ht="12.75">
      <c r="A11" s="82">
        <v>8</v>
      </c>
      <c r="B11" s="81" t="s">
        <v>40</v>
      </c>
      <c r="C11" s="83">
        <v>162.04</v>
      </c>
      <c r="D11" s="83">
        <v>156.07</v>
      </c>
      <c r="E11" s="83">
        <v>159.78</v>
      </c>
      <c r="F11" s="83">
        <v>153.84</v>
      </c>
      <c r="G11" s="83">
        <v>159.32</v>
      </c>
      <c r="H11" s="83">
        <v>164.17</v>
      </c>
      <c r="I11" s="83">
        <v>164.42</v>
      </c>
      <c r="J11" s="83">
        <v>160.19</v>
      </c>
      <c r="K11" s="83"/>
      <c r="L11" s="83"/>
      <c r="M11" s="83">
        <f t="shared" si="0"/>
        <v>164.42</v>
      </c>
      <c r="N11" s="83">
        <f t="shared" si="1"/>
        <v>159.97875</v>
      </c>
      <c r="P11" s="16"/>
    </row>
    <row r="12" spans="1:16" ht="12.75">
      <c r="A12" s="82">
        <v>9</v>
      </c>
      <c r="B12" s="81" t="s">
        <v>31</v>
      </c>
      <c r="C12" s="83">
        <v>178.63</v>
      </c>
      <c r="D12" s="83">
        <v>173.13</v>
      </c>
      <c r="E12" s="83"/>
      <c r="F12" s="83">
        <v>188</v>
      </c>
      <c r="G12" s="83"/>
      <c r="H12" s="83"/>
      <c r="I12" s="83">
        <v>185.23</v>
      </c>
      <c r="J12" s="83"/>
      <c r="K12" s="83"/>
      <c r="L12" s="83"/>
      <c r="M12" s="83">
        <f t="shared" si="0"/>
        <v>188</v>
      </c>
      <c r="N12" s="83"/>
      <c r="P12" s="16"/>
    </row>
    <row r="13" spans="1:16" ht="12.75">
      <c r="A13" s="82">
        <v>10</v>
      </c>
      <c r="B13" s="81" t="s">
        <v>34</v>
      </c>
      <c r="C13" s="83"/>
      <c r="D13" s="83">
        <v>175.47</v>
      </c>
      <c r="E13" s="83"/>
      <c r="F13" s="83"/>
      <c r="G13" s="83"/>
      <c r="H13" s="83"/>
      <c r="I13" s="83"/>
      <c r="J13" s="83">
        <v>180.18</v>
      </c>
      <c r="K13" s="83"/>
      <c r="L13" s="83"/>
      <c r="M13" s="83">
        <f t="shared" si="0"/>
        <v>180.18</v>
      </c>
      <c r="N13" s="83"/>
      <c r="P13" s="16"/>
    </row>
    <row r="14" spans="1:16" ht="12.75">
      <c r="A14" s="82">
        <v>11</v>
      </c>
      <c r="B14" s="81" t="s">
        <v>11</v>
      </c>
      <c r="C14" s="83">
        <v>216.62</v>
      </c>
      <c r="D14" s="83">
        <v>216.94</v>
      </c>
      <c r="E14" s="83">
        <v>214.01</v>
      </c>
      <c r="F14" s="83">
        <v>217.74</v>
      </c>
      <c r="G14" s="83">
        <v>207.61</v>
      </c>
      <c r="H14" s="83">
        <v>207.67</v>
      </c>
      <c r="I14" s="83">
        <v>212.57</v>
      </c>
      <c r="J14" s="83">
        <v>213.15</v>
      </c>
      <c r="K14" s="83"/>
      <c r="L14" s="83"/>
      <c r="M14" s="83">
        <f t="shared" si="0"/>
        <v>217.74</v>
      </c>
      <c r="N14" s="83">
        <f t="shared" si="1"/>
        <v>213.28875000000002</v>
      </c>
      <c r="P14" s="16"/>
    </row>
    <row r="15" spans="1:16" ht="12.75">
      <c r="A15" s="82">
        <v>12</v>
      </c>
      <c r="B15" s="81" t="s">
        <v>19</v>
      </c>
      <c r="C15" s="83">
        <v>200.76</v>
      </c>
      <c r="D15" s="83">
        <v>207.82</v>
      </c>
      <c r="E15" s="83">
        <v>204.44</v>
      </c>
      <c r="F15" s="83">
        <v>202.22</v>
      </c>
      <c r="G15" s="83">
        <v>202.49</v>
      </c>
      <c r="H15" s="83">
        <v>201.98</v>
      </c>
      <c r="I15" s="83"/>
      <c r="J15" s="83"/>
      <c r="K15" s="83"/>
      <c r="L15" s="83"/>
      <c r="M15" s="83">
        <f t="shared" si="0"/>
        <v>207.82</v>
      </c>
      <c r="N15" s="83"/>
      <c r="P15" s="16"/>
    </row>
    <row r="16" spans="1:16" ht="12.75">
      <c r="A16" s="82">
        <v>13</v>
      </c>
      <c r="B16" s="81" t="s">
        <v>43</v>
      </c>
      <c r="C16" s="83">
        <v>148.2</v>
      </c>
      <c r="D16" s="83"/>
      <c r="E16" s="83">
        <v>146.74</v>
      </c>
      <c r="F16" s="83"/>
      <c r="G16" s="83">
        <v>159.52</v>
      </c>
      <c r="H16" s="83"/>
      <c r="I16" s="83"/>
      <c r="J16" s="83"/>
      <c r="K16" s="83"/>
      <c r="L16" s="83"/>
      <c r="M16" s="83">
        <f t="shared" si="0"/>
        <v>159.52</v>
      </c>
      <c r="N16" s="83"/>
      <c r="P16" s="16"/>
    </row>
    <row r="17" spans="1:16" ht="12.75">
      <c r="A17" s="82">
        <v>14</v>
      </c>
      <c r="B17" s="81" t="s">
        <v>20</v>
      </c>
      <c r="C17" s="83">
        <v>191.63</v>
      </c>
      <c r="D17" s="83">
        <v>202.31</v>
      </c>
      <c r="E17" s="83">
        <v>196.72</v>
      </c>
      <c r="F17" s="83">
        <v>193.64</v>
      </c>
      <c r="G17" s="83">
        <v>202.96</v>
      </c>
      <c r="H17" s="83">
        <v>197.59</v>
      </c>
      <c r="I17" s="83">
        <v>193.82</v>
      </c>
      <c r="J17" s="83"/>
      <c r="K17" s="83"/>
      <c r="L17" s="83"/>
      <c r="M17" s="83">
        <f t="shared" si="0"/>
        <v>202.96</v>
      </c>
      <c r="N17" s="83"/>
      <c r="P17" s="16"/>
    </row>
    <row r="18" spans="1:16" ht="12.75">
      <c r="A18" s="82">
        <v>15</v>
      </c>
      <c r="B18" s="81" t="s">
        <v>122</v>
      </c>
      <c r="C18" s="83">
        <v>218.83</v>
      </c>
      <c r="D18" s="83">
        <v>227.81</v>
      </c>
      <c r="E18" s="83">
        <v>231.69</v>
      </c>
      <c r="F18" s="83">
        <v>229.86</v>
      </c>
      <c r="G18" s="83"/>
      <c r="H18" s="83"/>
      <c r="I18" s="83"/>
      <c r="J18" s="83">
        <v>227.24</v>
      </c>
      <c r="K18" s="83"/>
      <c r="L18" s="83"/>
      <c r="M18" s="83">
        <f t="shared" si="0"/>
        <v>231.69</v>
      </c>
      <c r="N18" s="83"/>
      <c r="P18" s="16"/>
    </row>
    <row r="19" spans="1:16" ht="12.75">
      <c r="A19" s="82">
        <v>16</v>
      </c>
      <c r="B19" s="81" t="s">
        <v>38</v>
      </c>
      <c r="C19" s="83">
        <v>173.09</v>
      </c>
      <c r="D19" s="83"/>
      <c r="E19" s="83"/>
      <c r="F19" s="83">
        <v>166.32</v>
      </c>
      <c r="G19" s="83">
        <v>170.77</v>
      </c>
      <c r="H19" s="83"/>
      <c r="I19" s="83"/>
      <c r="J19" s="83">
        <v>169.3</v>
      </c>
      <c r="K19" s="83"/>
      <c r="L19" s="83"/>
      <c r="M19" s="83">
        <f t="shared" si="0"/>
        <v>173.09</v>
      </c>
      <c r="N19" s="83"/>
      <c r="P19" s="16"/>
    </row>
    <row r="20" spans="1:16" ht="12.75">
      <c r="A20" s="82">
        <v>17</v>
      </c>
      <c r="B20" s="81" t="s">
        <v>12</v>
      </c>
      <c r="C20" s="83">
        <v>206.81</v>
      </c>
      <c r="D20" s="83">
        <v>208.27</v>
      </c>
      <c r="E20" s="83">
        <v>206.42</v>
      </c>
      <c r="F20" s="83">
        <v>210.96</v>
      </c>
      <c r="G20" s="83">
        <v>175.72</v>
      </c>
      <c r="H20" s="83">
        <v>208.29</v>
      </c>
      <c r="I20" s="83">
        <v>217.18</v>
      </c>
      <c r="J20" s="83"/>
      <c r="K20" s="83"/>
      <c r="L20" s="83"/>
      <c r="M20" s="83">
        <f t="shared" si="0"/>
        <v>217.18</v>
      </c>
      <c r="N20" s="83"/>
      <c r="P20" s="16"/>
    </row>
    <row r="21" spans="1:16" ht="12.75">
      <c r="A21" s="82">
        <v>18</v>
      </c>
      <c r="B21" s="81" t="s">
        <v>21</v>
      </c>
      <c r="C21" s="83"/>
      <c r="D21" s="83"/>
      <c r="E21" s="83"/>
      <c r="F21" s="83">
        <v>190.31</v>
      </c>
      <c r="G21" s="83"/>
      <c r="H21" s="83">
        <v>187.39</v>
      </c>
      <c r="I21" s="83">
        <v>191.46</v>
      </c>
      <c r="J21" s="83"/>
      <c r="K21" s="83"/>
      <c r="L21" s="83"/>
      <c r="M21" s="83">
        <f t="shared" si="0"/>
        <v>191.46</v>
      </c>
      <c r="N21" s="83"/>
      <c r="P21" s="16"/>
    </row>
    <row r="22" spans="1:16" ht="12.75">
      <c r="A22" s="82">
        <v>19</v>
      </c>
      <c r="B22" s="81" t="s">
        <v>41</v>
      </c>
      <c r="C22" s="83"/>
      <c r="D22" s="83">
        <v>152.26</v>
      </c>
      <c r="E22" s="83">
        <v>149.47</v>
      </c>
      <c r="F22" s="83">
        <v>167.2</v>
      </c>
      <c r="G22" s="83">
        <v>162.9</v>
      </c>
      <c r="H22" s="83">
        <v>168.58</v>
      </c>
      <c r="I22" s="83">
        <v>166.41</v>
      </c>
      <c r="J22" s="83">
        <v>158.35</v>
      </c>
      <c r="K22" s="84"/>
      <c r="L22" s="81"/>
      <c r="M22" s="83">
        <f t="shared" si="0"/>
        <v>168.58</v>
      </c>
      <c r="N22" s="83"/>
      <c r="P22" s="16"/>
    </row>
    <row r="23" spans="1:16" ht="12.75">
      <c r="A23" s="82">
        <v>20</v>
      </c>
      <c r="B23" s="81" t="s">
        <v>26</v>
      </c>
      <c r="C23" s="83">
        <v>177.85</v>
      </c>
      <c r="D23" s="83">
        <v>181.59</v>
      </c>
      <c r="E23" s="83">
        <v>190.64</v>
      </c>
      <c r="F23" s="84">
        <v>198.57</v>
      </c>
      <c r="G23" s="83">
        <v>179.47</v>
      </c>
      <c r="H23" s="83"/>
      <c r="I23" s="83"/>
      <c r="J23" s="83">
        <v>188.23</v>
      </c>
      <c r="K23" s="84"/>
      <c r="L23" s="85"/>
      <c r="M23" s="83">
        <f t="shared" si="0"/>
        <v>198.57</v>
      </c>
      <c r="N23" s="83"/>
      <c r="P23" s="16"/>
    </row>
    <row r="24" spans="1:16" ht="12.75">
      <c r="A24" s="82">
        <v>21</v>
      </c>
      <c r="B24" s="81" t="s">
        <v>23</v>
      </c>
      <c r="C24" s="84">
        <v>202.03</v>
      </c>
      <c r="D24" s="84">
        <v>205.31</v>
      </c>
      <c r="E24" s="84">
        <v>204.36</v>
      </c>
      <c r="F24" s="82">
        <v>205.3</v>
      </c>
      <c r="G24" s="84">
        <v>181.33</v>
      </c>
      <c r="H24" s="84">
        <v>192.15</v>
      </c>
      <c r="I24" s="84"/>
      <c r="J24" s="84"/>
      <c r="K24" s="84"/>
      <c r="L24" s="81"/>
      <c r="M24" s="83">
        <f t="shared" si="0"/>
        <v>205.31</v>
      </c>
      <c r="N24" s="83"/>
      <c r="P24" s="16"/>
    </row>
    <row r="25" spans="1:16" ht="12.75">
      <c r="A25" s="82">
        <v>22</v>
      </c>
      <c r="B25" s="81" t="s">
        <v>47</v>
      </c>
      <c r="C25" s="86"/>
      <c r="D25" s="82"/>
      <c r="E25" s="82">
        <v>138.86</v>
      </c>
      <c r="F25" s="82"/>
      <c r="G25" s="82"/>
      <c r="H25" s="82">
        <v>121.88</v>
      </c>
      <c r="I25" s="82"/>
      <c r="J25" s="82"/>
      <c r="K25" s="82"/>
      <c r="L25" s="81"/>
      <c r="M25" s="83">
        <f t="shared" si="0"/>
        <v>138.86</v>
      </c>
      <c r="N25" s="83"/>
      <c r="P25" s="16"/>
    </row>
    <row r="26" spans="1:16" ht="12.75">
      <c r="A26" s="82">
        <v>23</v>
      </c>
      <c r="B26" s="81" t="s">
        <v>39</v>
      </c>
      <c r="C26" s="82">
        <v>167.05</v>
      </c>
      <c r="D26" s="82">
        <v>153.74</v>
      </c>
      <c r="E26" s="82">
        <v>164.96</v>
      </c>
      <c r="F26" s="82">
        <v>149.98</v>
      </c>
      <c r="G26" s="82">
        <v>153.37</v>
      </c>
      <c r="H26" s="82">
        <v>173.92</v>
      </c>
      <c r="I26" s="82">
        <v>167</v>
      </c>
      <c r="J26" s="82"/>
      <c r="K26" s="82"/>
      <c r="L26" s="81"/>
      <c r="M26" s="83">
        <f t="shared" si="0"/>
        <v>173.92</v>
      </c>
      <c r="N26" s="83"/>
      <c r="P26" s="16"/>
    </row>
    <row r="27" spans="1:16" ht="12.75">
      <c r="A27" s="82">
        <v>24</v>
      </c>
      <c r="B27" s="81" t="s">
        <v>32</v>
      </c>
      <c r="C27" s="82">
        <v>175.09</v>
      </c>
      <c r="D27" s="82">
        <v>156.07</v>
      </c>
      <c r="E27" s="82">
        <v>164.79</v>
      </c>
      <c r="F27" s="82"/>
      <c r="G27" s="82">
        <v>174.66</v>
      </c>
      <c r="H27" s="82"/>
      <c r="I27" s="82">
        <v>174.3</v>
      </c>
      <c r="J27" s="82">
        <v>184.13</v>
      </c>
      <c r="K27" s="82"/>
      <c r="L27" s="81"/>
      <c r="M27" s="83">
        <f t="shared" si="0"/>
        <v>184.13</v>
      </c>
      <c r="N27" s="83"/>
      <c r="P27" s="16"/>
    </row>
    <row r="28" spans="1:14" ht="12.75">
      <c r="A28" s="82">
        <v>25</v>
      </c>
      <c r="B28" s="81" t="s">
        <v>16</v>
      </c>
      <c r="C28" s="82">
        <v>205.77</v>
      </c>
      <c r="D28" s="82">
        <v>205.7</v>
      </c>
      <c r="E28" s="82">
        <v>205.09</v>
      </c>
      <c r="F28" s="82">
        <v>205.51</v>
      </c>
      <c r="G28" s="82">
        <v>208.11</v>
      </c>
      <c r="H28" s="82">
        <v>207.77</v>
      </c>
      <c r="I28" s="82">
        <v>206.62</v>
      </c>
      <c r="J28" s="82">
        <v>207.32</v>
      </c>
      <c r="K28" s="82"/>
      <c r="L28" s="81"/>
      <c r="M28" s="83">
        <f t="shared" si="0"/>
        <v>208.11</v>
      </c>
      <c r="N28" s="83">
        <f t="shared" si="1"/>
        <v>206.48625</v>
      </c>
    </row>
    <row r="29" spans="1:14" ht="12.75">
      <c r="A29" s="82">
        <v>26</v>
      </c>
      <c r="B29" s="81" t="s">
        <v>18</v>
      </c>
      <c r="C29" s="82">
        <v>204.93</v>
      </c>
      <c r="D29" s="82">
        <v>200.24</v>
      </c>
      <c r="E29" s="82"/>
      <c r="F29" s="82">
        <v>210.34</v>
      </c>
      <c r="G29" s="82"/>
      <c r="H29" s="82"/>
      <c r="I29" s="82"/>
      <c r="J29" s="82"/>
      <c r="K29" s="82"/>
      <c r="L29" s="81"/>
      <c r="M29" s="83">
        <f t="shared" si="0"/>
        <v>210.34</v>
      </c>
      <c r="N29" s="83"/>
    </row>
    <row r="30" spans="1:14" ht="12.75">
      <c r="A30" s="82">
        <v>27</v>
      </c>
      <c r="B30" s="81" t="s">
        <v>15</v>
      </c>
      <c r="C30" s="82"/>
      <c r="D30" s="82">
        <v>198.83</v>
      </c>
      <c r="E30" s="82"/>
      <c r="F30" s="82"/>
      <c r="G30" s="82">
        <v>206.53</v>
      </c>
      <c r="H30" s="82"/>
      <c r="I30" s="82"/>
      <c r="J30" s="82"/>
      <c r="K30" s="82"/>
      <c r="L30" s="81"/>
      <c r="M30" s="83">
        <f t="shared" si="0"/>
        <v>206.53</v>
      </c>
      <c r="N30" s="83"/>
    </row>
    <row r="31" spans="1:14" ht="12.75">
      <c r="A31" s="82">
        <v>28</v>
      </c>
      <c r="B31" s="87" t="s">
        <v>13</v>
      </c>
      <c r="C31" s="82">
        <v>205.43</v>
      </c>
      <c r="D31" s="82">
        <v>216.39</v>
      </c>
      <c r="E31" s="82">
        <v>216.61</v>
      </c>
      <c r="F31" s="82">
        <v>219.66</v>
      </c>
      <c r="G31" s="82">
        <v>218.95</v>
      </c>
      <c r="H31" s="82">
        <v>207.91</v>
      </c>
      <c r="I31" s="82">
        <v>211.28</v>
      </c>
      <c r="J31" s="82">
        <v>205.29</v>
      </c>
      <c r="K31" s="82"/>
      <c r="L31" s="81"/>
      <c r="M31" s="83">
        <f t="shared" si="0"/>
        <v>219.66</v>
      </c>
      <c r="N31" s="83">
        <f t="shared" si="1"/>
        <v>212.69</v>
      </c>
    </row>
    <row r="33" ht="12.75">
      <c r="B33" t="s">
        <v>134</v>
      </c>
    </row>
    <row r="34" ht="12.75">
      <c r="B34" t="s">
        <v>131</v>
      </c>
    </row>
    <row r="36" ht="12.75">
      <c r="B36" t="s">
        <v>132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3.421875" style="0" customWidth="1"/>
    <col min="4" max="9" width="8.28125" style="16" customWidth="1"/>
    <col min="10" max="10" width="0.9921875" style="0" customWidth="1"/>
    <col min="11" max="11" width="17.00390625" style="0" customWidth="1"/>
    <col min="12" max="12" width="9.8515625" style="0" customWidth="1"/>
    <col min="13" max="13" width="9.140625" style="73" customWidth="1"/>
    <col min="15" max="15" width="20.57421875" style="0" customWidth="1"/>
  </cols>
  <sheetData>
    <row r="1" ht="12.75">
      <c r="F1" s="74" t="s">
        <v>123</v>
      </c>
    </row>
    <row r="2" ht="12.75">
      <c r="F2" s="74"/>
    </row>
    <row r="3" spans="2:13" s="10" customFormat="1" ht="12.75">
      <c r="B3" s="31" t="s">
        <v>1</v>
      </c>
      <c r="C3" s="31"/>
      <c r="D3" s="75">
        <v>40635</v>
      </c>
      <c r="E3" s="75">
        <v>40671</v>
      </c>
      <c r="F3" s="75">
        <v>40691</v>
      </c>
      <c r="G3" s="75">
        <v>40712</v>
      </c>
      <c r="H3" s="75">
        <v>40810</v>
      </c>
      <c r="I3" s="75">
        <v>40467</v>
      </c>
      <c r="J3" s="31"/>
      <c r="K3" s="76"/>
      <c r="L3" s="31" t="s">
        <v>133</v>
      </c>
      <c r="M3" s="78"/>
    </row>
    <row r="4" spans="2:13" s="10" customFormat="1" ht="3.75" customHeight="1">
      <c r="B4" s="31"/>
      <c r="C4" s="31"/>
      <c r="D4" s="56"/>
      <c r="E4" s="56"/>
      <c r="F4" s="56"/>
      <c r="G4" s="56"/>
      <c r="H4" s="56"/>
      <c r="I4" s="56"/>
      <c r="J4" s="31"/>
      <c r="K4" s="31"/>
      <c r="L4" s="31"/>
      <c r="M4" s="78"/>
    </row>
    <row r="5" spans="1:16" s="10" customFormat="1" ht="12.75">
      <c r="A5" s="10">
        <v>1</v>
      </c>
      <c r="B5" s="31" t="s">
        <v>12</v>
      </c>
      <c r="C5" s="31" t="s">
        <v>9</v>
      </c>
      <c r="D5" s="56">
        <v>237.46</v>
      </c>
      <c r="E5" s="56">
        <v>229.1</v>
      </c>
      <c r="F5" s="56">
        <v>238.51</v>
      </c>
      <c r="G5" s="56">
        <v>244.53</v>
      </c>
      <c r="H5" s="56">
        <v>222.58</v>
      </c>
      <c r="I5" s="56">
        <v>217.18</v>
      </c>
      <c r="J5" s="56"/>
      <c r="K5" s="56" t="s">
        <v>125</v>
      </c>
      <c r="L5" s="56">
        <f aca="true" t="shared" si="0" ref="L5:L36">SUM(D5:I5)</f>
        <v>1389.36</v>
      </c>
      <c r="M5" s="78"/>
      <c r="N5" s="16"/>
      <c r="O5"/>
      <c r="P5" s="12"/>
    </row>
    <row r="6" spans="1:16" s="10" customFormat="1" ht="12.75">
      <c r="A6" s="10">
        <f aca="true" t="shared" si="1" ref="A6:A33">A5+1</f>
        <v>2</v>
      </c>
      <c r="B6" s="31" t="s">
        <v>13</v>
      </c>
      <c r="C6" s="31" t="s">
        <v>9</v>
      </c>
      <c r="D6" s="56">
        <v>236.08</v>
      </c>
      <c r="E6" s="56">
        <v>222.93</v>
      </c>
      <c r="F6" s="56">
        <v>227.43</v>
      </c>
      <c r="G6" s="56">
        <v>229.96</v>
      </c>
      <c r="H6" s="56">
        <v>215.12</v>
      </c>
      <c r="I6" s="56">
        <v>219.66</v>
      </c>
      <c r="J6" s="56"/>
      <c r="K6" s="56" t="s">
        <v>125</v>
      </c>
      <c r="L6" s="56">
        <f t="shared" si="0"/>
        <v>1351.18</v>
      </c>
      <c r="M6" s="78"/>
      <c r="N6" s="16"/>
      <c r="O6"/>
      <c r="P6" s="12"/>
    </row>
    <row r="7" spans="1:16" s="10" customFormat="1" ht="12.75">
      <c r="A7" s="10">
        <f t="shared" si="1"/>
        <v>3</v>
      </c>
      <c r="B7" s="31" t="s">
        <v>11</v>
      </c>
      <c r="C7" s="31" t="s">
        <v>9</v>
      </c>
      <c r="D7" s="56">
        <v>217.93</v>
      </c>
      <c r="E7" s="56">
        <v>226.38</v>
      </c>
      <c r="F7" s="56">
        <v>228.83</v>
      </c>
      <c r="G7" s="56">
        <v>247.17</v>
      </c>
      <c r="H7" s="56">
        <v>206.42</v>
      </c>
      <c r="I7" s="56">
        <v>217.74</v>
      </c>
      <c r="J7" s="56"/>
      <c r="K7" s="56" t="s">
        <v>125</v>
      </c>
      <c r="L7" s="56">
        <f t="shared" si="0"/>
        <v>1344.47</v>
      </c>
      <c r="M7" s="78"/>
      <c r="N7" s="16"/>
      <c r="O7"/>
      <c r="P7" s="12"/>
    </row>
    <row r="8" spans="1:16" s="10" customFormat="1" ht="12.75">
      <c r="A8" s="10">
        <f t="shared" si="1"/>
        <v>4</v>
      </c>
      <c r="B8" s="31" t="s">
        <v>14</v>
      </c>
      <c r="C8" s="31" t="s">
        <v>9</v>
      </c>
      <c r="D8" s="56">
        <v>237.21</v>
      </c>
      <c r="E8" s="56">
        <v>219.52</v>
      </c>
      <c r="F8" s="56">
        <v>234.32</v>
      </c>
      <c r="G8" s="56">
        <v>227.02</v>
      </c>
      <c r="H8" s="56">
        <v>211.74</v>
      </c>
      <c r="I8" s="56">
        <v>211.41</v>
      </c>
      <c r="J8" s="56"/>
      <c r="K8" s="56" t="s">
        <v>125</v>
      </c>
      <c r="L8" s="56">
        <f t="shared" si="0"/>
        <v>1341.22</v>
      </c>
      <c r="M8" s="79"/>
      <c r="N8" s="16"/>
      <c r="O8"/>
      <c r="P8" s="12"/>
    </row>
    <row r="9" spans="1:16" s="10" customFormat="1" ht="12.75">
      <c r="A9" s="10">
        <f t="shared" si="1"/>
        <v>5</v>
      </c>
      <c r="B9" s="31" t="s">
        <v>15</v>
      </c>
      <c r="C9" s="31" t="s">
        <v>9</v>
      </c>
      <c r="D9" s="56">
        <v>231.05</v>
      </c>
      <c r="E9" s="56">
        <v>224.5</v>
      </c>
      <c r="F9" s="56">
        <v>233.78</v>
      </c>
      <c r="G9" s="56">
        <v>227.74</v>
      </c>
      <c r="H9" s="56">
        <v>212.83</v>
      </c>
      <c r="I9" s="56">
        <v>206.53</v>
      </c>
      <c r="J9" s="56"/>
      <c r="K9" s="56" t="s">
        <v>125</v>
      </c>
      <c r="L9" s="56">
        <f t="shared" si="0"/>
        <v>1336.43</v>
      </c>
      <c r="M9" s="79"/>
      <c r="N9" s="16"/>
      <c r="O9"/>
      <c r="P9" s="12"/>
    </row>
    <row r="10" spans="1:16" s="10" customFormat="1" ht="12.75">
      <c r="A10" s="10">
        <f t="shared" si="1"/>
        <v>6</v>
      </c>
      <c r="B10" s="31" t="s">
        <v>16</v>
      </c>
      <c r="C10" s="31" t="s">
        <v>9</v>
      </c>
      <c r="D10" s="56">
        <v>220.86</v>
      </c>
      <c r="E10" s="56">
        <v>216.17</v>
      </c>
      <c r="F10" s="56">
        <v>228.91</v>
      </c>
      <c r="G10" s="56">
        <v>223.96</v>
      </c>
      <c r="H10" s="56">
        <v>209.62</v>
      </c>
      <c r="I10" s="56">
        <v>208.11</v>
      </c>
      <c r="J10" s="56"/>
      <c r="K10" s="56" t="s">
        <v>125</v>
      </c>
      <c r="L10" s="56">
        <f t="shared" si="0"/>
        <v>1307.63</v>
      </c>
      <c r="M10" s="79"/>
      <c r="N10" s="16"/>
      <c r="O10"/>
      <c r="P10" s="12"/>
    </row>
    <row r="11" spans="1:16" s="10" customFormat="1" ht="12.75">
      <c r="A11" s="10">
        <f t="shared" si="1"/>
        <v>7</v>
      </c>
      <c r="B11" s="31" t="s">
        <v>17</v>
      </c>
      <c r="C11" s="31" t="s">
        <v>9</v>
      </c>
      <c r="D11" s="56">
        <v>212.9</v>
      </c>
      <c r="E11" s="56">
        <v>210.12</v>
      </c>
      <c r="F11" s="56">
        <v>219.18</v>
      </c>
      <c r="G11" s="56">
        <v>213.79</v>
      </c>
      <c r="H11" s="56">
        <v>207.57</v>
      </c>
      <c r="I11" s="56">
        <v>210.34</v>
      </c>
      <c r="J11" s="56"/>
      <c r="K11" s="56" t="s">
        <v>125</v>
      </c>
      <c r="L11" s="56">
        <f t="shared" si="0"/>
        <v>1273.8999999999999</v>
      </c>
      <c r="M11" s="79"/>
      <c r="N11" s="16"/>
      <c r="O11"/>
      <c r="P11" s="12"/>
    </row>
    <row r="12" spans="1:16" s="10" customFormat="1" ht="12.75">
      <c r="A12" s="10">
        <f t="shared" si="1"/>
        <v>8</v>
      </c>
      <c r="B12" s="31" t="s">
        <v>20</v>
      </c>
      <c r="C12" s="31" t="s">
        <v>9</v>
      </c>
      <c r="D12" s="56">
        <v>209.89</v>
      </c>
      <c r="E12" s="56">
        <v>201.7</v>
      </c>
      <c r="F12" s="56">
        <v>212.66</v>
      </c>
      <c r="G12" s="56">
        <v>215.05</v>
      </c>
      <c r="H12" s="56">
        <v>202.38</v>
      </c>
      <c r="I12" s="56">
        <v>202.96</v>
      </c>
      <c r="J12" s="56"/>
      <c r="K12" s="56" t="s">
        <v>125</v>
      </c>
      <c r="L12" s="56">
        <f t="shared" si="0"/>
        <v>1244.6399999999999</v>
      </c>
      <c r="M12" s="79"/>
      <c r="N12" s="16"/>
      <c r="O12"/>
      <c r="P12" s="12"/>
    </row>
    <row r="13" spans="1:16" s="10" customFormat="1" ht="12.75">
      <c r="A13" s="10">
        <f t="shared" si="1"/>
        <v>9</v>
      </c>
      <c r="B13" s="31" t="s">
        <v>19</v>
      </c>
      <c r="C13" s="31" t="s">
        <v>9</v>
      </c>
      <c r="D13" s="56">
        <v>202.99</v>
      </c>
      <c r="E13" s="56">
        <v>201.28</v>
      </c>
      <c r="F13" s="56">
        <v>204.89</v>
      </c>
      <c r="G13" s="56">
        <v>214.41</v>
      </c>
      <c r="H13" s="56">
        <v>197.26</v>
      </c>
      <c r="I13" s="56">
        <v>207.82</v>
      </c>
      <c r="J13" s="56"/>
      <c r="K13" s="56" t="s">
        <v>125</v>
      </c>
      <c r="L13" s="56">
        <f t="shared" si="0"/>
        <v>1228.6499999999999</v>
      </c>
      <c r="M13" s="79"/>
      <c r="N13" s="16"/>
      <c r="O13"/>
      <c r="P13" s="12"/>
    </row>
    <row r="14" spans="1:16" s="10" customFormat="1" ht="12.75">
      <c r="A14" s="10">
        <f t="shared" si="1"/>
        <v>10</v>
      </c>
      <c r="B14" s="31" t="s">
        <v>33</v>
      </c>
      <c r="C14" s="31" t="s">
        <v>29</v>
      </c>
      <c r="D14" s="56">
        <v>197.08</v>
      </c>
      <c r="E14" s="56">
        <v>181.82</v>
      </c>
      <c r="F14" s="56">
        <v>184.77</v>
      </c>
      <c r="G14" s="56">
        <v>194.16</v>
      </c>
      <c r="H14" s="56">
        <v>188.89</v>
      </c>
      <c r="I14" s="56">
        <v>176.72</v>
      </c>
      <c r="J14" s="56"/>
      <c r="K14" s="56" t="s">
        <v>125</v>
      </c>
      <c r="L14" s="56">
        <f t="shared" si="0"/>
        <v>1123.4399999999998</v>
      </c>
      <c r="M14" s="79"/>
      <c r="N14" s="16"/>
      <c r="O14"/>
      <c r="P14" s="12"/>
    </row>
    <row r="15" spans="1:16" s="10" customFormat="1" ht="12.75">
      <c r="A15" s="10">
        <f t="shared" si="1"/>
        <v>11</v>
      </c>
      <c r="B15" s="31" t="s">
        <v>37</v>
      </c>
      <c r="C15" s="31" t="s">
        <v>29</v>
      </c>
      <c r="D15" s="56">
        <v>183.3</v>
      </c>
      <c r="E15" s="56">
        <v>176.91</v>
      </c>
      <c r="F15" s="56">
        <v>185.53</v>
      </c>
      <c r="G15" s="56">
        <v>190.89</v>
      </c>
      <c r="H15" s="56">
        <v>183.87</v>
      </c>
      <c r="I15" s="56">
        <v>174.3</v>
      </c>
      <c r="J15" s="56"/>
      <c r="K15" s="56" t="s">
        <v>125</v>
      </c>
      <c r="L15" s="56">
        <f t="shared" si="0"/>
        <v>1094.8</v>
      </c>
      <c r="M15" s="79"/>
      <c r="N15" s="16"/>
      <c r="O15"/>
      <c r="P15" s="12"/>
    </row>
    <row r="16" spans="1:16" s="10" customFormat="1" ht="12.75">
      <c r="A16" s="10">
        <f t="shared" si="1"/>
        <v>12</v>
      </c>
      <c r="B16" s="31" t="s">
        <v>38</v>
      </c>
      <c r="C16" s="31" t="s">
        <v>29</v>
      </c>
      <c r="D16" s="56">
        <v>178.76</v>
      </c>
      <c r="E16" s="56">
        <v>173.1</v>
      </c>
      <c r="F16" s="56">
        <v>184.83</v>
      </c>
      <c r="G16" s="56">
        <v>184.84</v>
      </c>
      <c r="H16" s="56">
        <v>174.27</v>
      </c>
      <c r="I16" s="56">
        <v>173.09</v>
      </c>
      <c r="J16" s="56"/>
      <c r="K16" s="56" t="s">
        <v>125</v>
      </c>
      <c r="L16" s="56">
        <f t="shared" si="0"/>
        <v>1068.89</v>
      </c>
      <c r="M16" s="79"/>
      <c r="N16" s="16"/>
      <c r="O16"/>
      <c r="P16" s="12"/>
    </row>
    <row r="17" spans="1:16" s="10" customFormat="1" ht="12.75">
      <c r="A17" s="10">
        <f t="shared" si="1"/>
        <v>13</v>
      </c>
      <c r="B17" s="31" t="s">
        <v>40</v>
      </c>
      <c r="C17" s="31" t="s">
        <v>29</v>
      </c>
      <c r="D17" s="56">
        <v>166.64</v>
      </c>
      <c r="E17" s="56">
        <v>175.45</v>
      </c>
      <c r="F17" s="56">
        <v>176.64</v>
      </c>
      <c r="G17" s="56">
        <v>186.41</v>
      </c>
      <c r="H17" s="56">
        <v>195.05</v>
      </c>
      <c r="I17" s="56">
        <v>164.42</v>
      </c>
      <c r="J17" s="56"/>
      <c r="K17" s="56" t="s">
        <v>125</v>
      </c>
      <c r="L17" s="56">
        <f t="shared" si="0"/>
        <v>1064.6100000000001</v>
      </c>
      <c r="M17" s="79"/>
      <c r="N17" s="16"/>
      <c r="O17"/>
      <c r="P17" s="12"/>
    </row>
    <row r="18" spans="1:16" s="10" customFormat="1" ht="12.75">
      <c r="A18" s="10">
        <f t="shared" si="1"/>
        <v>14</v>
      </c>
      <c r="B18" s="31" t="s">
        <v>42</v>
      </c>
      <c r="C18" s="31" t="s">
        <v>29</v>
      </c>
      <c r="D18" s="56">
        <v>178.79</v>
      </c>
      <c r="E18" s="56">
        <v>178.42</v>
      </c>
      <c r="F18" s="56">
        <v>178.53</v>
      </c>
      <c r="G18" s="56">
        <v>192.5</v>
      </c>
      <c r="H18" s="56">
        <v>169.58</v>
      </c>
      <c r="I18" s="56">
        <v>162.85</v>
      </c>
      <c r="J18" s="56"/>
      <c r="K18" s="56" t="s">
        <v>125</v>
      </c>
      <c r="L18" s="56">
        <f t="shared" si="0"/>
        <v>1060.67</v>
      </c>
      <c r="M18" s="79"/>
      <c r="N18" s="16"/>
      <c r="O18"/>
      <c r="P18" s="12"/>
    </row>
    <row r="19" spans="1:16" s="10" customFormat="1" ht="12.75">
      <c r="A19" s="10">
        <f t="shared" si="1"/>
        <v>15</v>
      </c>
      <c r="B19" s="31" t="s">
        <v>21</v>
      </c>
      <c r="C19" s="31" t="s">
        <v>9</v>
      </c>
      <c r="D19" s="56">
        <v>206.13</v>
      </c>
      <c r="E19" s="56">
        <v>193.92</v>
      </c>
      <c r="F19" s="56">
        <v>0</v>
      </c>
      <c r="G19" s="56">
        <v>206.57</v>
      </c>
      <c r="H19" s="56">
        <v>189.77</v>
      </c>
      <c r="I19" s="56">
        <v>191.46</v>
      </c>
      <c r="J19" s="56"/>
      <c r="K19" s="56" t="s">
        <v>125</v>
      </c>
      <c r="L19" s="56">
        <f t="shared" si="0"/>
        <v>987.8499999999999</v>
      </c>
      <c r="M19" s="79"/>
      <c r="N19" s="16"/>
      <c r="O19"/>
      <c r="P19" s="12"/>
    </row>
    <row r="20" spans="1:16" s="10" customFormat="1" ht="12.75">
      <c r="A20" s="10">
        <f t="shared" si="1"/>
        <v>16</v>
      </c>
      <c r="B20" s="31" t="s">
        <v>35</v>
      </c>
      <c r="C20" s="31" t="s">
        <v>29</v>
      </c>
      <c r="D20" s="56">
        <v>180.46</v>
      </c>
      <c r="E20" s="56">
        <v>189.26</v>
      </c>
      <c r="F20" s="56">
        <v>0</v>
      </c>
      <c r="G20" s="56">
        <v>189.46</v>
      </c>
      <c r="H20" s="56">
        <v>175.09</v>
      </c>
      <c r="I20" s="56">
        <v>180.18</v>
      </c>
      <c r="J20" s="56"/>
      <c r="K20" s="56" t="s">
        <v>125</v>
      </c>
      <c r="L20" s="56">
        <f t="shared" si="0"/>
        <v>914.45</v>
      </c>
      <c r="M20" s="79"/>
      <c r="N20" s="16"/>
      <c r="O20"/>
      <c r="P20" s="12"/>
    </row>
    <row r="21" spans="1:16" s="10" customFormat="1" ht="12.75">
      <c r="A21" s="10">
        <f t="shared" si="1"/>
        <v>17</v>
      </c>
      <c r="B21" s="31" t="s">
        <v>31</v>
      </c>
      <c r="C21" s="31" t="s">
        <v>48</v>
      </c>
      <c r="D21" s="56">
        <v>0</v>
      </c>
      <c r="E21" s="56">
        <v>164.61</v>
      </c>
      <c r="F21" s="56">
        <v>168.29</v>
      </c>
      <c r="G21" s="56">
        <v>190.13</v>
      </c>
      <c r="H21" s="56">
        <v>173.7</v>
      </c>
      <c r="I21" s="56">
        <v>188</v>
      </c>
      <c r="J21" s="56"/>
      <c r="K21" s="56" t="s">
        <v>125</v>
      </c>
      <c r="L21" s="56">
        <f t="shared" si="0"/>
        <v>884.73</v>
      </c>
      <c r="M21" s="79"/>
      <c r="N21" s="16"/>
      <c r="O21"/>
      <c r="P21" s="12"/>
    </row>
    <row r="22" spans="1:16" s="10" customFormat="1" ht="12.75">
      <c r="A22" s="10">
        <f t="shared" si="1"/>
        <v>18</v>
      </c>
      <c r="B22" s="31" t="s">
        <v>32</v>
      </c>
      <c r="C22" s="31" t="s">
        <v>48</v>
      </c>
      <c r="D22" s="56">
        <v>0</v>
      </c>
      <c r="E22" s="56">
        <v>144.75</v>
      </c>
      <c r="F22" s="56">
        <v>169.34</v>
      </c>
      <c r="G22" s="56">
        <v>170.82</v>
      </c>
      <c r="H22" s="56">
        <v>170.06</v>
      </c>
      <c r="I22" s="56">
        <v>184.13</v>
      </c>
      <c r="J22" s="56"/>
      <c r="K22" s="56" t="s">
        <v>125</v>
      </c>
      <c r="L22" s="56">
        <f t="shared" si="0"/>
        <v>839.1</v>
      </c>
      <c r="M22" s="79"/>
      <c r="N22" s="16"/>
      <c r="O22"/>
      <c r="P22" s="12"/>
    </row>
    <row r="23" spans="1:16" s="10" customFormat="1" ht="12.75">
      <c r="A23" s="10">
        <f t="shared" si="1"/>
        <v>19</v>
      </c>
      <c r="B23" s="31" t="s">
        <v>23</v>
      </c>
      <c r="C23" s="31" t="s">
        <v>48</v>
      </c>
      <c r="D23" s="56">
        <v>0</v>
      </c>
      <c r="E23" s="56">
        <v>0</v>
      </c>
      <c r="F23" s="56">
        <v>168.67</v>
      </c>
      <c r="G23" s="56">
        <v>209.65</v>
      </c>
      <c r="H23" s="56">
        <v>206.74</v>
      </c>
      <c r="I23" s="56">
        <v>205.31</v>
      </c>
      <c r="J23" s="56"/>
      <c r="K23" s="56" t="s">
        <v>125</v>
      </c>
      <c r="L23" s="56">
        <f t="shared" si="0"/>
        <v>790.3699999999999</v>
      </c>
      <c r="M23" s="79"/>
      <c r="N23"/>
      <c r="O23"/>
      <c r="P23" s="12"/>
    </row>
    <row r="24" spans="1:16" s="10" customFormat="1" ht="12.75">
      <c r="A24" s="10">
        <f t="shared" si="1"/>
        <v>20</v>
      </c>
      <c r="B24" s="31" t="s">
        <v>24</v>
      </c>
      <c r="C24" s="31" t="s">
        <v>9</v>
      </c>
      <c r="D24" s="56">
        <v>0</v>
      </c>
      <c r="E24" s="56">
        <v>225.9</v>
      </c>
      <c r="F24" s="56">
        <v>230.29</v>
      </c>
      <c r="G24" s="56">
        <v>0</v>
      </c>
      <c r="H24" s="56">
        <v>217.76</v>
      </c>
      <c r="I24" s="56">
        <v>0</v>
      </c>
      <c r="J24" s="56"/>
      <c r="K24" s="56" t="s">
        <v>125</v>
      </c>
      <c r="L24" s="56">
        <f t="shared" si="0"/>
        <v>673.95</v>
      </c>
      <c r="M24" s="79"/>
      <c r="N24"/>
      <c r="O24"/>
      <c r="P24" s="12"/>
    </row>
    <row r="25" spans="1:16" s="10" customFormat="1" ht="12.75">
      <c r="A25" s="10">
        <f t="shared" si="1"/>
        <v>21</v>
      </c>
      <c r="B25" s="31" t="s">
        <v>25</v>
      </c>
      <c r="C25" s="31" t="s">
        <v>9</v>
      </c>
      <c r="D25" s="56">
        <v>0</v>
      </c>
      <c r="E25" s="56">
        <v>213.92</v>
      </c>
      <c r="F25" s="56">
        <v>231.01</v>
      </c>
      <c r="G25" s="56">
        <v>0</v>
      </c>
      <c r="H25" s="56">
        <v>208.8</v>
      </c>
      <c r="I25" s="56">
        <v>0</v>
      </c>
      <c r="J25" s="56"/>
      <c r="K25" s="56" t="s">
        <v>125</v>
      </c>
      <c r="L25" s="56">
        <f t="shared" si="0"/>
        <v>653.73</v>
      </c>
      <c r="M25" s="79"/>
      <c r="N25"/>
      <c r="O25"/>
      <c r="P25" s="12"/>
    </row>
    <row r="26" spans="1:16" s="10" customFormat="1" ht="12.75">
      <c r="A26" s="10">
        <f t="shared" si="1"/>
        <v>22</v>
      </c>
      <c r="B26" s="31" t="s">
        <v>43</v>
      </c>
      <c r="C26" s="31" t="s">
        <v>29</v>
      </c>
      <c r="D26" s="56">
        <v>174.41</v>
      </c>
      <c r="E26" s="56">
        <v>169.58</v>
      </c>
      <c r="F26" s="56">
        <v>0</v>
      </c>
      <c r="G26" s="56">
        <v>0</v>
      </c>
      <c r="H26" s="56">
        <v>149.22</v>
      </c>
      <c r="I26" s="56">
        <v>159.52</v>
      </c>
      <c r="J26" s="56"/>
      <c r="K26" s="56" t="s">
        <v>125</v>
      </c>
      <c r="L26" s="56">
        <f t="shared" si="0"/>
        <v>652.73</v>
      </c>
      <c r="M26" s="79"/>
      <c r="N26"/>
      <c r="O26"/>
      <c r="P26" s="12"/>
    </row>
    <row r="27" spans="1:16" s="10" customFormat="1" ht="12.75">
      <c r="A27" s="10">
        <f t="shared" si="1"/>
        <v>23</v>
      </c>
      <c r="B27" s="31" t="s">
        <v>27</v>
      </c>
      <c r="C27" s="31" t="s">
        <v>9</v>
      </c>
      <c r="D27" s="56">
        <v>213.94</v>
      </c>
      <c r="E27" s="56">
        <v>205.11</v>
      </c>
      <c r="F27" s="56">
        <v>198.43</v>
      </c>
      <c r="G27" s="56">
        <v>0</v>
      </c>
      <c r="H27" s="56">
        <v>0</v>
      </c>
      <c r="I27" s="56">
        <v>0</v>
      </c>
      <c r="J27" s="56"/>
      <c r="K27" s="56" t="s">
        <v>125</v>
      </c>
      <c r="L27" s="56">
        <f t="shared" si="0"/>
        <v>617.48</v>
      </c>
      <c r="M27" s="79"/>
      <c r="N27"/>
      <c r="O27"/>
      <c r="P27" s="12"/>
    </row>
    <row r="28" spans="1:16" s="10" customFormat="1" ht="12.75">
      <c r="A28" s="10">
        <f t="shared" si="1"/>
        <v>24</v>
      </c>
      <c r="B28" s="31" t="s">
        <v>39</v>
      </c>
      <c r="C28" s="31" t="s">
        <v>29</v>
      </c>
      <c r="D28" s="56">
        <v>185.49</v>
      </c>
      <c r="E28" s="56">
        <v>178.26</v>
      </c>
      <c r="F28" s="56">
        <v>0</v>
      </c>
      <c r="G28" s="56">
        <v>0</v>
      </c>
      <c r="H28" s="56">
        <v>0</v>
      </c>
      <c r="I28" s="56">
        <v>173.92</v>
      </c>
      <c r="J28" s="56"/>
      <c r="K28" s="56" t="s">
        <v>125</v>
      </c>
      <c r="L28" s="56">
        <f t="shared" si="0"/>
        <v>537.67</v>
      </c>
      <c r="M28" s="79"/>
      <c r="N28"/>
      <c r="O28"/>
      <c r="P28" s="12"/>
    </row>
    <row r="29" spans="1:16" s="10" customFormat="1" ht="12.75">
      <c r="A29" s="10">
        <f t="shared" si="1"/>
        <v>25</v>
      </c>
      <c r="B29" s="31" t="s">
        <v>44</v>
      </c>
      <c r="C29" s="31" t="s">
        <v>29</v>
      </c>
      <c r="D29" s="56">
        <v>0</v>
      </c>
      <c r="E29" s="56">
        <v>0</v>
      </c>
      <c r="F29" s="56">
        <v>0</v>
      </c>
      <c r="G29" s="56">
        <v>157.56</v>
      </c>
      <c r="H29" s="56">
        <v>154.39</v>
      </c>
      <c r="I29" s="56">
        <v>153.33</v>
      </c>
      <c r="J29" s="56"/>
      <c r="K29" s="56" t="s">
        <v>125</v>
      </c>
      <c r="L29" s="56">
        <f t="shared" si="0"/>
        <v>465.28</v>
      </c>
      <c r="M29" s="78"/>
      <c r="N29"/>
      <c r="O29"/>
      <c r="P29" s="12"/>
    </row>
    <row r="30" spans="1:16" s="10" customFormat="1" ht="12.75">
      <c r="A30" s="10">
        <f t="shared" si="1"/>
        <v>26</v>
      </c>
      <c r="B30" s="31" t="s">
        <v>26</v>
      </c>
      <c r="C30" s="31" t="s">
        <v>29</v>
      </c>
      <c r="D30" s="56">
        <v>0</v>
      </c>
      <c r="E30" s="56">
        <v>0</v>
      </c>
      <c r="F30" s="56">
        <v>0</v>
      </c>
      <c r="G30" s="56">
        <v>0</v>
      </c>
      <c r="H30" s="56">
        <v>199.76</v>
      </c>
      <c r="I30" s="56">
        <v>198.57</v>
      </c>
      <c r="J30" s="56"/>
      <c r="K30" s="56" t="s">
        <v>125</v>
      </c>
      <c r="L30" s="56">
        <f t="shared" si="0"/>
        <v>398.33</v>
      </c>
      <c r="M30" s="78"/>
      <c r="N30"/>
      <c r="O30"/>
      <c r="P30" s="12"/>
    </row>
    <row r="31" spans="1:16" s="10" customFormat="1" ht="12.75">
      <c r="A31" s="10">
        <f t="shared" si="1"/>
        <v>27</v>
      </c>
      <c r="B31" s="31" t="s">
        <v>46</v>
      </c>
      <c r="C31" s="31" t="s">
        <v>29</v>
      </c>
      <c r="D31" s="56">
        <v>0</v>
      </c>
      <c r="E31" s="56">
        <v>0</v>
      </c>
      <c r="F31" s="56">
        <v>0</v>
      </c>
      <c r="G31" s="56">
        <v>0</v>
      </c>
      <c r="H31" s="56">
        <v>195.84</v>
      </c>
      <c r="I31" s="56">
        <v>196.64</v>
      </c>
      <c r="J31" s="56"/>
      <c r="K31" s="56" t="s">
        <v>125</v>
      </c>
      <c r="L31" s="56">
        <f t="shared" si="0"/>
        <v>392.48</v>
      </c>
      <c r="M31" s="78"/>
      <c r="N31"/>
      <c r="O31"/>
      <c r="P31" s="12"/>
    </row>
    <row r="32" spans="1:16" s="10" customFormat="1" ht="12.75">
      <c r="A32" s="10">
        <v>29</v>
      </c>
      <c r="B32" s="31" t="s">
        <v>50</v>
      </c>
      <c r="C32" s="31" t="s">
        <v>48</v>
      </c>
      <c r="D32" s="56">
        <v>0</v>
      </c>
      <c r="E32" s="56">
        <v>0</v>
      </c>
      <c r="F32" s="56">
        <v>0</v>
      </c>
      <c r="G32" s="56">
        <v>157.49</v>
      </c>
      <c r="H32" s="56">
        <v>0</v>
      </c>
      <c r="I32" s="56">
        <v>138.86</v>
      </c>
      <c r="J32" s="56"/>
      <c r="K32" s="56" t="s">
        <v>125</v>
      </c>
      <c r="L32" s="56">
        <f t="shared" si="0"/>
        <v>296.35</v>
      </c>
      <c r="M32" s="78"/>
      <c r="N32"/>
      <c r="O32" s="14"/>
      <c r="P32" s="12"/>
    </row>
    <row r="33" spans="1:14" s="10" customFormat="1" ht="12.75">
      <c r="A33" s="10">
        <f t="shared" si="1"/>
        <v>30</v>
      </c>
      <c r="B33" s="31" t="s">
        <v>22</v>
      </c>
      <c r="C33" s="31" t="s">
        <v>9</v>
      </c>
      <c r="D33" s="56">
        <v>0</v>
      </c>
      <c r="E33" s="56">
        <v>258.6</v>
      </c>
      <c r="F33" s="56">
        <v>0</v>
      </c>
      <c r="G33" s="56">
        <v>0</v>
      </c>
      <c r="H33" s="56">
        <v>0</v>
      </c>
      <c r="I33" s="56">
        <v>0</v>
      </c>
      <c r="J33" s="56"/>
      <c r="K33" s="56" t="s">
        <v>125</v>
      </c>
      <c r="L33" s="56">
        <f t="shared" si="0"/>
        <v>258.6</v>
      </c>
      <c r="M33" s="78"/>
      <c r="N33"/>
    </row>
    <row r="34" spans="1:14" s="10" customFormat="1" ht="12.75">
      <c r="A34" s="10">
        <v>30</v>
      </c>
      <c r="B34" s="31" t="s">
        <v>51</v>
      </c>
      <c r="C34" s="31" t="s">
        <v>48</v>
      </c>
      <c r="D34" s="56">
        <v>0</v>
      </c>
      <c r="E34" s="56">
        <v>0</v>
      </c>
      <c r="F34" s="56">
        <v>0</v>
      </c>
      <c r="G34" s="56">
        <v>0</v>
      </c>
      <c r="H34" s="56">
        <v>141.92</v>
      </c>
      <c r="I34" s="56">
        <v>0</v>
      </c>
      <c r="J34" s="56"/>
      <c r="K34" s="56" t="s">
        <v>125</v>
      </c>
      <c r="L34" s="56">
        <f t="shared" si="0"/>
        <v>141.92</v>
      </c>
      <c r="M34" s="78"/>
      <c r="N34"/>
    </row>
    <row r="35" spans="1:14" s="10" customFormat="1" ht="12.75">
      <c r="A35" s="10">
        <v>31</v>
      </c>
      <c r="B35" s="31" t="s">
        <v>52</v>
      </c>
      <c r="C35" s="31" t="s">
        <v>48</v>
      </c>
      <c r="D35" s="56">
        <v>128.55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/>
      <c r="K35" s="56" t="s">
        <v>125</v>
      </c>
      <c r="L35" s="56">
        <f t="shared" si="0"/>
        <v>128.55</v>
      </c>
      <c r="M35" s="78"/>
      <c r="N35"/>
    </row>
    <row r="36" spans="1:14" s="10" customFormat="1" ht="12.75">
      <c r="A36" s="10">
        <v>32</v>
      </c>
      <c r="B36" s="31"/>
      <c r="C36" s="31"/>
      <c r="D36" s="56"/>
      <c r="E36" s="56"/>
      <c r="F36" s="56"/>
      <c r="G36" s="56"/>
      <c r="H36" s="56"/>
      <c r="I36" s="56"/>
      <c r="J36" s="56"/>
      <c r="K36" s="56" t="s">
        <v>125</v>
      </c>
      <c r="L36" s="56">
        <f t="shared" si="0"/>
        <v>0</v>
      </c>
      <c r="M36" s="78"/>
      <c r="N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4.57421875" style="0" customWidth="1"/>
    <col min="4" max="9" width="8.28125" style="16" customWidth="1"/>
    <col min="10" max="10" width="0.9921875" style="0" customWidth="1"/>
    <col min="11" max="11" width="8.28125" style="0" customWidth="1"/>
    <col min="12" max="12" width="5.28125" style="0" customWidth="1"/>
    <col min="13" max="13" width="20.8515625" style="16" customWidth="1"/>
    <col min="14" max="14" width="6.57421875" style="0" customWidth="1"/>
    <col min="15" max="15" width="9.140625" style="73" customWidth="1"/>
    <col min="16" max="16" width="20.57421875" style="0" customWidth="1"/>
  </cols>
  <sheetData>
    <row r="1" ht="12.75">
      <c r="F1" s="74" t="s">
        <v>126</v>
      </c>
    </row>
    <row r="2" ht="12.75">
      <c r="F2" s="74"/>
    </row>
    <row r="3" spans="2:17" s="10" customFormat="1" ht="12.75">
      <c r="B3" s="31" t="s">
        <v>1</v>
      </c>
      <c r="C3" s="31"/>
      <c r="D3" s="75">
        <v>40635</v>
      </c>
      <c r="E3" s="75">
        <v>40671</v>
      </c>
      <c r="F3" s="75">
        <v>40691</v>
      </c>
      <c r="G3" s="75">
        <v>40712</v>
      </c>
      <c r="H3" s="75">
        <v>40810</v>
      </c>
      <c r="I3" s="75">
        <v>40832</v>
      </c>
      <c r="J3" s="31"/>
      <c r="K3" s="76"/>
      <c r="L3" s="77"/>
      <c r="M3" s="80"/>
      <c r="N3" s="31" t="s">
        <v>127</v>
      </c>
      <c r="O3" s="78"/>
      <c r="Q3" s="10" t="s">
        <v>124</v>
      </c>
    </row>
    <row r="4" spans="2:17" s="10" customFormat="1" ht="3.75" customHeight="1">
      <c r="B4" s="31"/>
      <c r="C4" s="31"/>
      <c r="D4" s="56"/>
      <c r="E4" s="56"/>
      <c r="F4" s="56"/>
      <c r="G4" s="56"/>
      <c r="H4" s="56"/>
      <c r="I4" s="56"/>
      <c r="J4" s="31"/>
      <c r="K4" s="31"/>
      <c r="L4" s="31"/>
      <c r="M4" s="56"/>
      <c r="N4" s="31"/>
      <c r="O4" s="78"/>
      <c r="P4"/>
      <c r="Q4" s="12"/>
    </row>
    <row r="5" spans="1:17" s="10" customFormat="1" ht="12.75">
      <c r="A5" s="10">
        <v>1</v>
      </c>
      <c r="B5" s="31" t="s">
        <v>12</v>
      </c>
      <c r="C5" s="31" t="s">
        <v>9</v>
      </c>
      <c r="D5" s="56">
        <v>1</v>
      </c>
      <c r="E5" s="56">
        <v>2</v>
      </c>
      <c r="F5" s="56">
        <v>1</v>
      </c>
      <c r="G5" s="56">
        <v>2</v>
      </c>
      <c r="H5" s="56">
        <v>1</v>
      </c>
      <c r="I5" s="56">
        <v>3</v>
      </c>
      <c r="J5" s="31"/>
      <c r="K5" s="31" t="s">
        <v>128</v>
      </c>
      <c r="L5" s="31">
        <f aca="true" t="shared" si="0" ref="L5:L36">SUM(D5:I5)</f>
        <v>10</v>
      </c>
      <c r="M5" s="56" t="s">
        <v>129</v>
      </c>
      <c r="N5" s="31">
        <f aca="true" t="shared" si="1" ref="N5:N36">SUM(D5:I5)-MAX(D5:I5)</f>
        <v>7</v>
      </c>
      <c r="O5" s="78"/>
      <c r="P5"/>
      <c r="Q5" s="12"/>
    </row>
    <row r="6" spans="1:17" s="10" customFormat="1" ht="12.75">
      <c r="A6" s="10">
        <f aca="true" t="shared" si="2" ref="A6:A32">A5+1</f>
        <v>2</v>
      </c>
      <c r="B6" s="31" t="s">
        <v>13</v>
      </c>
      <c r="C6" s="31" t="s">
        <v>9</v>
      </c>
      <c r="D6" s="56">
        <v>3</v>
      </c>
      <c r="E6" s="56">
        <v>6</v>
      </c>
      <c r="F6" s="56">
        <v>8</v>
      </c>
      <c r="G6" s="56">
        <v>3</v>
      </c>
      <c r="H6" s="56">
        <v>3</v>
      </c>
      <c r="I6" s="56">
        <v>1</v>
      </c>
      <c r="J6" s="31"/>
      <c r="K6" s="31" t="s">
        <v>128</v>
      </c>
      <c r="L6" s="31">
        <f t="shared" si="0"/>
        <v>24</v>
      </c>
      <c r="M6" s="56" t="s">
        <v>129</v>
      </c>
      <c r="N6" s="31">
        <f t="shared" si="1"/>
        <v>16</v>
      </c>
      <c r="O6" s="78"/>
      <c r="P6"/>
      <c r="Q6" s="12"/>
    </row>
    <row r="7" spans="1:17" s="10" customFormat="1" ht="12.75">
      <c r="A7" s="10">
        <f t="shared" si="2"/>
        <v>3</v>
      </c>
      <c r="B7" s="31" t="s">
        <v>14</v>
      </c>
      <c r="C7" s="31" t="s">
        <v>9</v>
      </c>
      <c r="D7" s="56">
        <v>2</v>
      </c>
      <c r="E7" s="56">
        <v>7</v>
      </c>
      <c r="F7" s="56">
        <v>2</v>
      </c>
      <c r="G7" s="56">
        <v>5</v>
      </c>
      <c r="H7" s="56">
        <v>5</v>
      </c>
      <c r="I7" s="56">
        <v>4</v>
      </c>
      <c r="J7" s="31"/>
      <c r="K7" s="31" t="s">
        <v>128</v>
      </c>
      <c r="L7" s="31">
        <f t="shared" si="0"/>
        <v>25</v>
      </c>
      <c r="M7" s="56" t="s">
        <v>129</v>
      </c>
      <c r="N7" s="31">
        <f t="shared" si="1"/>
        <v>18</v>
      </c>
      <c r="O7" s="78"/>
      <c r="P7"/>
      <c r="Q7" s="12"/>
    </row>
    <row r="8" spans="1:17" s="10" customFormat="1" ht="12.75">
      <c r="A8" s="10">
        <f t="shared" si="2"/>
        <v>4</v>
      </c>
      <c r="B8" s="31" t="s">
        <v>11</v>
      </c>
      <c r="C8" s="31" t="s">
        <v>9</v>
      </c>
      <c r="D8" s="56">
        <v>6</v>
      </c>
      <c r="E8" s="56">
        <v>3</v>
      </c>
      <c r="F8" s="56">
        <v>7</v>
      </c>
      <c r="G8" s="56">
        <v>1</v>
      </c>
      <c r="H8" s="56">
        <v>10</v>
      </c>
      <c r="I8" s="56">
        <v>2</v>
      </c>
      <c r="J8" s="31"/>
      <c r="K8" s="31" t="s">
        <v>128</v>
      </c>
      <c r="L8" s="31">
        <f t="shared" si="0"/>
        <v>29</v>
      </c>
      <c r="M8" s="56" t="s">
        <v>129</v>
      </c>
      <c r="N8" s="31">
        <f t="shared" si="1"/>
        <v>19</v>
      </c>
      <c r="O8" s="79"/>
      <c r="P8" s="14"/>
      <c r="Q8" s="12"/>
    </row>
    <row r="9" spans="1:17" s="10" customFormat="1" ht="12.75">
      <c r="A9" s="10">
        <f t="shared" si="2"/>
        <v>5</v>
      </c>
      <c r="B9" s="31" t="s">
        <v>15</v>
      </c>
      <c r="C9" s="31" t="s">
        <v>9</v>
      </c>
      <c r="D9" s="56">
        <v>4</v>
      </c>
      <c r="E9" s="56">
        <v>5</v>
      </c>
      <c r="F9" s="56">
        <v>3</v>
      </c>
      <c r="G9" s="56">
        <v>4</v>
      </c>
      <c r="H9" s="56">
        <v>4</v>
      </c>
      <c r="I9" s="56">
        <v>8</v>
      </c>
      <c r="J9" s="31"/>
      <c r="K9" s="31" t="s">
        <v>128</v>
      </c>
      <c r="L9" s="31">
        <f t="shared" si="0"/>
        <v>28</v>
      </c>
      <c r="M9" s="56" t="s">
        <v>129</v>
      </c>
      <c r="N9" s="31">
        <f t="shared" si="1"/>
        <v>20</v>
      </c>
      <c r="O9" s="79"/>
      <c r="P9"/>
      <c r="Q9" s="12"/>
    </row>
    <row r="10" spans="1:17" s="10" customFormat="1" ht="12.75">
      <c r="A10" s="10">
        <f t="shared" si="2"/>
        <v>6</v>
      </c>
      <c r="B10" s="31" t="s">
        <v>16</v>
      </c>
      <c r="C10" s="31" t="s">
        <v>9</v>
      </c>
      <c r="D10" s="56">
        <v>5</v>
      </c>
      <c r="E10" s="56">
        <v>8</v>
      </c>
      <c r="F10" s="56">
        <v>6</v>
      </c>
      <c r="G10" s="56">
        <v>6</v>
      </c>
      <c r="H10" s="56">
        <v>6</v>
      </c>
      <c r="I10" s="56">
        <v>6</v>
      </c>
      <c r="J10" s="31"/>
      <c r="K10" s="31" t="s">
        <v>128</v>
      </c>
      <c r="L10" s="31">
        <f t="shared" si="0"/>
        <v>37</v>
      </c>
      <c r="M10" s="56" t="s">
        <v>129</v>
      </c>
      <c r="N10" s="31">
        <f t="shared" si="1"/>
        <v>29</v>
      </c>
      <c r="O10" s="79"/>
      <c r="P10"/>
      <c r="Q10" s="12"/>
    </row>
    <row r="11" spans="1:17" s="10" customFormat="1" ht="12.75">
      <c r="A11" s="10">
        <f t="shared" si="2"/>
        <v>7</v>
      </c>
      <c r="B11" s="31" t="s">
        <v>17</v>
      </c>
      <c r="C11" s="31" t="s">
        <v>9</v>
      </c>
      <c r="D11" s="56">
        <v>8</v>
      </c>
      <c r="E11" s="56">
        <v>10</v>
      </c>
      <c r="F11" s="56">
        <v>9</v>
      </c>
      <c r="G11" s="56">
        <v>9</v>
      </c>
      <c r="H11" s="56">
        <v>8</v>
      </c>
      <c r="I11" s="56">
        <v>5</v>
      </c>
      <c r="J11" s="31"/>
      <c r="K11" s="31" t="s">
        <v>128</v>
      </c>
      <c r="L11" s="31">
        <f t="shared" si="0"/>
        <v>49</v>
      </c>
      <c r="M11" s="56" t="s">
        <v>129</v>
      </c>
      <c r="N11" s="31">
        <f t="shared" si="1"/>
        <v>39</v>
      </c>
      <c r="O11" s="79"/>
      <c r="P11"/>
      <c r="Q11" s="12"/>
    </row>
    <row r="12" spans="1:17" s="10" customFormat="1" ht="12.75">
      <c r="A12" s="10">
        <f t="shared" si="2"/>
        <v>8</v>
      </c>
      <c r="B12" s="31" t="s">
        <v>20</v>
      </c>
      <c r="C12" s="31" t="s">
        <v>9</v>
      </c>
      <c r="D12" s="56">
        <v>9</v>
      </c>
      <c r="E12" s="56">
        <v>12</v>
      </c>
      <c r="F12" s="56">
        <v>10</v>
      </c>
      <c r="G12" s="56">
        <v>7</v>
      </c>
      <c r="H12" s="56">
        <v>11</v>
      </c>
      <c r="I12" s="56">
        <v>10</v>
      </c>
      <c r="J12" s="31"/>
      <c r="K12" s="31" t="s">
        <v>128</v>
      </c>
      <c r="L12" s="31">
        <f t="shared" si="0"/>
        <v>59</v>
      </c>
      <c r="M12" s="56" t="s">
        <v>129</v>
      </c>
      <c r="N12" s="31">
        <f t="shared" si="1"/>
        <v>47</v>
      </c>
      <c r="O12" s="79"/>
      <c r="P12"/>
      <c r="Q12" s="12"/>
    </row>
    <row r="13" spans="1:17" s="10" customFormat="1" ht="12.75">
      <c r="A13" s="10">
        <f t="shared" si="2"/>
        <v>9</v>
      </c>
      <c r="B13" s="31" t="s">
        <v>19</v>
      </c>
      <c r="C13" s="31" t="s">
        <v>9</v>
      </c>
      <c r="D13" s="56">
        <v>11</v>
      </c>
      <c r="E13" s="56">
        <v>13</v>
      </c>
      <c r="F13" s="56">
        <v>11</v>
      </c>
      <c r="G13" s="56">
        <v>8</v>
      </c>
      <c r="H13" s="56">
        <v>13</v>
      </c>
      <c r="I13" s="56">
        <v>7</v>
      </c>
      <c r="J13" s="31"/>
      <c r="K13" s="31" t="s">
        <v>128</v>
      </c>
      <c r="L13" s="31">
        <f t="shared" si="0"/>
        <v>63</v>
      </c>
      <c r="M13" s="56" t="s">
        <v>129</v>
      </c>
      <c r="N13" s="31">
        <f t="shared" si="1"/>
        <v>50</v>
      </c>
      <c r="O13" s="79"/>
      <c r="P13"/>
      <c r="Q13" s="12"/>
    </row>
    <row r="14" spans="1:17" s="10" customFormat="1" ht="12.75">
      <c r="A14" s="10">
        <f t="shared" si="2"/>
        <v>10</v>
      </c>
      <c r="B14" s="31" t="s">
        <v>21</v>
      </c>
      <c r="C14" s="31" t="s">
        <v>9</v>
      </c>
      <c r="D14" s="56">
        <v>10</v>
      </c>
      <c r="E14" s="56">
        <v>14</v>
      </c>
      <c r="F14" s="56">
        <v>35</v>
      </c>
      <c r="G14" s="56">
        <v>11</v>
      </c>
      <c r="H14" s="56">
        <v>16</v>
      </c>
      <c r="I14" s="56">
        <v>13</v>
      </c>
      <c r="J14" s="31"/>
      <c r="K14" s="31" t="s">
        <v>128</v>
      </c>
      <c r="L14" s="31">
        <f t="shared" si="0"/>
        <v>99</v>
      </c>
      <c r="M14" s="56" t="s">
        <v>129</v>
      </c>
      <c r="N14" s="31">
        <f t="shared" si="1"/>
        <v>64</v>
      </c>
      <c r="O14" s="79"/>
      <c r="P14"/>
      <c r="Q14" s="12"/>
    </row>
    <row r="15" spans="1:17" s="10" customFormat="1" ht="12.75">
      <c r="A15" s="10">
        <f t="shared" si="2"/>
        <v>11</v>
      </c>
      <c r="B15" s="31" t="s">
        <v>24</v>
      </c>
      <c r="C15" s="31" t="s">
        <v>9</v>
      </c>
      <c r="D15" s="56">
        <v>21</v>
      </c>
      <c r="E15" s="56">
        <v>4</v>
      </c>
      <c r="F15" s="56">
        <v>5</v>
      </c>
      <c r="G15" s="56">
        <v>35</v>
      </c>
      <c r="H15" s="56">
        <v>2</v>
      </c>
      <c r="I15" s="56">
        <v>35</v>
      </c>
      <c r="J15" s="31"/>
      <c r="K15" s="31" t="s">
        <v>128</v>
      </c>
      <c r="L15" s="31">
        <f t="shared" si="0"/>
        <v>102</v>
      </c>
      <c r="M15" s="56" t="s">
        <v>129</v>
      </c>
      <c r="N15" s="31">
        <f t="shared" si="1"/>
        <v>67</v>
      </c>
      <c r="O15" s="79"/>
      <c r="P15"/>
      <c r="Q15" s="12"/>
    </row>
    <row r="16" spans="1:17" s="10" customFormat="1" ht="12.75">
      <c r="A16" s="10">
        <f t="shared" si="2"/>
        <v>12</v>
      </c>
      <c r="B16" s="31" t="s">
        <v>33</v>
      </c>
      <c r="C16" s="31" t="s">
        <v>29</v>
      </c>
      <c r="D16" s="56">
        <v>12</v>
      </c>
      <c r="E16" s="56">
        <v>16</v>
      </c>
      <c r="F16" s="56">
        <v>15</v>
      </c>
      <c r="G16" s="56">
        <v>12</v>
      </c>
      <c r="H16" s="56">
        <v>17</v>
      </c>
      <c r="I16" s="56">
        <v>17</v>
      </c>
      <c r="J16" s="31"/>
      <c r="K16" s="31" t="s">
        <v>128</v>
      </c>
      <c r="L16" s="31">
        <f t="shared" si="0"/>
        <v>89</v>
      </c>
      <c r="M16" s="56" t="s">
        <v>129</v>
      </c>
      <c r="N16" s="31">
        <f t="shared" si="1"/>
        <v>72</v>
      </c>
      <c r="O16" s="79"/>
      <c r="P16"/>
      <c r="Q16" s="12"/>
    </row>
    <row r="17" spans="1:17" s="10" customFormat="1" ht="12.75">
      <c r="A17" s="10">
        <f t="shared" si="2"/>
        <v>13</v>
      </c>
      <c r="B17" s="31" t="s">
        <v>37</v>
      </c>
      <c r="C17" s="31" t="s">
        <v>29</v>
      </c>
      <c r="D17" s="56">
        <v>14</v>
      </c>
      <c r="E17" s="56">
        <v>19</v>
      </c>
      <c r="F17" s="56">
        <v>13</v>
      </c>
      <c r="G17" s="56">
        <v>14</v>
      </c>
      <c r="H17" s="56">
        <v>18</v>
      </c>
      <c r="I17" s="56">
        <v>18</v>
      </c>
      <c r="J17" s="31"/>
      <c r="K17" s="31" t="s">
        <v>128</v>
      </c>
      <c r="L17" s="31">
        <f t="shared" si="0"/>
        <v>96</v>
      </c>
      <c r="M17" s="56" t="s">
        <v>129</v>
      </c>
      <c r="N17" s="31">
        <f t="shared" si="1"/>
        <v>77</v>
      </c>
      <c r="O17" s="79"/>
      <c r="P17"/>
      <c r="Q17" s="12"/>
    </row>
    <row r="18" spans="1:17" s="10" customFormat="1" ht="12.75">
      <c r="A18" s="10">
        <f t="shared" si="2"/>
        <v>14</v>
      </c>
      <c r="B18" s="31" t="s">
        <v>35</v>
      </c>
      <c r="C18" s="31" t="s">
        <v>29</v>
      </c>
      <c r="D18" s="56">
        <v>15</v>
      </c>
      <c r="E18" s="56">
        <v>15</v>
      </c>
      <c r="F18" s="56">
        <v>35</v>
      </c>
      <c r="G18" s="56">
        <v>16</v>
      </c>
      <c r="H18" s="56">
        <v>19</v>
      </c>
      <c r="I18" s="56">
        <v>16</v>
      </c>
      <c r="J18" s="31"/>
      <c r="K18" s="31" t="s">
        <v>128</v>
      </c>
      <c r="L18" s="31">
        <f t="shared" si="0"/>
        <v>116</v>
      </c>
      <c r="M18" s="56" t="s">
        <v>129</v>
      </c>
      <c r="N18" s="31">
        <f t="shared" si="1"/>
        <v>81</v>
      </c>
      <c r="O18" s="79"/>
      <c r="P18"/>
      <c r="Q18" s="12"/>
    </row>
    <row r="19" spans="1:17" s="10" customFormat="1" ht="12.75">
      <c r="A19" s="10">
        <f t="shared" si="2"/>
        <v>15</v>
      </c>
      <c r="B19" s="31" t="s">
        <v>23</v>
      </c>
      <c r="C19" s="31" t="s">
        <v>69</v>
      </c>
      <c r="D19" s="56">
        <v>35</v>
      </c>
      <c r="E19" s="56">
        <v>35</v>
      </c>
      <c r="F19" s="56">
        <v>19</v>
      </c>
      <c r="G19" s="56">
        <v>10</v>
      </c>
      <c r="H19" s="56">
        <v>9</v>
      </c>
      <c r="I19" s="56">
        <v>9</v>
      </c>
      <c r="J19" s="31"/>
      <c r="K19" s="31" t="s">
        <v>128</v>
      </c>
      <c r="L19" s="31">
        <f t="shared" si="0"/>
        <v>117</v>
      </c>
      <c r="M19" s="56" t="s">
        <v>129</v>
      </c>
      <c r="N19" s="31">
        <f t="shared" si="1"/>
        <v>82</v>
      </c>
      <c r="O19" s="79"/>
      <c r="P19"/>
      <c r="Q19" s="12"/>
    </row>
    <row r="20" spans="1:17" s="10" customFormat="1" ht="12.75">
      <c r="A20" s="10">
        <f t="shared" si="2"/>
        <v>16</v>
      </c>
      <c r="B20" s="31" t="s">
        <v>42</v>
      </c>
      <c r="C20" s="31" t="s">
        <v>29</v>
      </c>
      <c r="D20" s="56">
        <v>16</v>
      </c>
      <c r="E20" s="56">
        <v>17</v>
      </c>
      <c r="F20" s="56">
        <v>16</v>
      </c>
      <c r="G20" s="56">
        <v>13</v>
      </c>
      <c r="H20" s="56">
        <v>23</v>
      </c>
      <c r="I20" s="56">
        <v>22</v>
      </c>
      <c r="J20" s="31"/>
      <c r="K20" s="31" t="s">
        <v>128</v>
      </c>
      <c r="L20" s="31">
        <f t="shared" si="0"/>
        <v>107</v>
      </c>
      <c r="M20" s="56" t="s">
        <v>129</v>
      </c>
      <c r="N20" s="31">
        <f t="shared" si="1"/>
        <v>84</v>
      </c>
      <c r="O20" s="79"/>
      <c r="P20"/>
      <c r="Q20" s="12"/>
    </row>
    <row r="21" spans="1:17" s="10" customFormat="1" ht="12.75">
      <c r="A21" s="10">
        <f t="shared" si="2"/>
        <v>17</v>
      </c>
      <c r="B21" s="31" t="s">
        <v>40</v>
      </c>
      <c r="C21" s="31" t="s">
        <v>29</v>
      </c>
      <c r="D21" s="56">
        <v>19</v>
      </c>
      <c r="E21" s="56">
        <v>20</v>
      </c>
      <c r="F21" s="56">
        <v>17</v>
      </c>
      <c r="G21" s="56">
        <v>17</v>
      </c>
      <c r="H21" s="56">
        <v>15</v>
      </c>
      <c r="I21" s="56">
        <v>21</v>
      </c>
      <c r="J21" s="31"/>
      <c r="K21" s="31" t="s">
        <v>128</v>
      </c>
      <c r="L21" s="31">
        <f t="shared" si="0"/>
        <v>109</v>
      </c>
      <c r="M21" s="56" t="s">
        <v>129</v>
      </c>
      <c r="N21" s="31">
        <f t="shared" si="1"/>
        <v>88</v>
      </c>
      <c r="O21" s="79"/>
      <c r="P21"/>
      <c r="Q21" s="12"/>
    </row>
    <row r="22" spans="1:17" s="10" customFormat="1" ht="12.75">
      <c r="A22" s="10">
        <f t="shared" si="2"/>
        <v>18</v>
      </c>
      <c r="B22" s="31" t="s">
        <v>38</v>
      </c>
      <c r="C22" s="31" t="s">
        <v>29</v>
      </c>
      <c r="D22" s="56">
        <v>17</v>
      </c>
      <c r="E22" s="56">
        <v>21</v>
      </c>
      <c r="F22" s="56">
        <v>14</v>
      </c>
      <c r="G22" s="56">
        <v>18</v>
      </c>
      <c r="H22" s="56">
        <v>20</v>
      </c>
      <c r="I22" s="56">
        <v>20</v>
      </c>
      <c r="J22" s="31"/>
      <c r="K22" s="31" t="s">
        <v>128</v>
      </c>
      <c r="L22" s="31">
        <f t="shared" si="0"/>
        <v>110</v>
      </c>
      <c r="M22" s="56" t="s">
        <v>129</v>
      </c>
      <c r="N22" s="31">
        <f t="shared" si="1"/>
        <v>89</v>
      </c>
      <c r="O22" s="79"/>
      <c r="P22"/>
      <c r="Q22" s="12"/>
    </row>
    <row r="23" spans="1:17" s="10" customFormat="1" ht="12.75">
      <c r="A23" s="10">
        <f t="shared" si="2"/>
        <v>19</v>
      </c>
      <c r="B23" s="31" t="s">
        <v>25</v>
      </c>
      <c r="C23" s="31" t="s">
        <v>95</v>
      </c>
      <c r="D23" s="56">
        <v>35</v>
      </c>
      <c r="E23" s="56">
        <v>9</v>
      </c>
      <c r="F23" s="56">
        <v>4</v>
      </c>
      <c r="G23" s="56">
        <v>35</v>
      </c>
      <c r="H23" s="56">
        <v>7</v>
      </c>
      <c r="I23" s="56">
        <v>35</v>
      </c>
      <c r="J23" s="31"/>
      <c r="K23" s="31" t="s">
        <v>128</v>
      </c>
      <c r="L23" s="31">
        <f t="shared" si="0"/>
        <v>125</v>
      </c>
      <c r="M23" s="56" t="s">
        <v>129</v>
      </c>
      <c r="N23" s="31">
        <f t="shared" si="1"/>
        <v>90</v>
      </c>
      <c r="O23" s="79"/>
      <c r="P23"/>
      <c r="Q23" s="12"/>
    </row>
    <row r="24" spans="1:17" s="10" customFormat="1" ht="12.75">
      <c r="A24" s="10">
        <f t="shared" si="2"/>
        <v>20</v>
      </c>
      <c r="B24" s="31" t="s">
        <v>27</v>
      </c>
      <c r="C24" s="31" t="s">
        <v>9</v>
      </c>
      <c r="D24" s="56">
        <v>7</v>
      </c>
      <c r="E24" s="56">
        <v>11</v>
      </c>
      <c r="F24" s="56">
        <v>12</v>
      </c>
      <c r="G24" s="56">
        <v>35</v>
      </c>
      <c r="H24" s="56">
        <v>27</v>
      </c>
      <c r="I24" s="56">
        <v>35</v>
      </c>
      <c r="J24" s="31"/>
      <c r="K24" s="31" t="s">
        <v>128</v>
      </c>
      <c r="L24" s="31">
        <f t="shared" si="0"/>
        <v>127</v>
      </c>
      <c r="M24" s="56" t="s">
        <v>129</v>
      </c>
      <c r="N24" s="31">
        <f t="shared" si="1"/>
        <v>92</v>
      </c>
      <c r="O24" s="79"/>
      <c r="P24"/>
      <c r="Q24" s="12"/>
    </row>
    <row r="25" spans="1:17" s="10" customFormat="1" ht="12.75">
      <c r="A25" s="10">
        <f t="shared" si="2"/>
        <v>21</v>
      </c>
      <c r="B25" s="31" t="s">
        <v>31</v>
      </c>
      <c r="C25" s="31" t="s">
        <v>69</v>
      </c>
      <c r="D25" s="56">
        <v>35</v>
      </c>
      <c r="E25" s="56">
        <v>23</v>
      </c>
      <c r="F25" s="56">
        <v>20</v>
      </c>
      <c r="G25" s="56">
        <v>15</v>
      </c>
      <c r="H25" s="56">
        <v>21</v>
      </c>
      <c r="I25" s="56">
        <v>14</v>
      </c>
      <c r="J25" s="31"/>
      <c r="K25" s="31" t="s">
        <v>128</v>
      </c>
      <c r="L25" s="31">
        <f t="shared" si="0"/>
        <v>128</v>
      </c>
      <c r="M25" s="56" t="s">
        <v>129</v>
      </c>
      <c r="N25" s="31">
        <f t="shared" si="1"/>
        <v>93</v>
      </c>
      <c r="O25" s="79"/>
      <c r="P25"/>
      <c r="Q25" s="12"/>
    </row>
    <row r="26" spans="1:17" s="10" customFormat="1" ht="12.75">
      <c r="A26" s="10">
        <f t="shared" si="2"/>
        <v>22</v>
      </c>
      <c r="B26" s="31" t="s">
        <v>32</v>
      </c>
      <c r="C26" s="31" t="s">
        <v>69</v>
      </c>
      <c r="D26" s="56">
        <v>35</v>
      </c>
      <c r="E26" s="56">
        <v>24</v>
      </c>
      <c r="F26" s="56">
        <v>18</v>
      </c>
      <c r="G26" s="56">
        <v>19</v>
      </c>
      <c r="H26" s="56">
        <v>22</v>
      </c>
      <c r="I26" s="56">
        <v>15</v>
      </c>
      <c r="J26" s="31"/>
      <c r="K26" s="31" t="s">
        <v>128</v>
      </c>
      <c r="L26" s="31">
        <f t="shared" si="0"/>
        <v>133</v>
      </c>
      <c r="M26" s="56" t="s">
        <v>129</v>
      </c>
      <c r="N26" s="31">
        <f t="shared" si="1"/>
        <v>98</v>
      </c>
      <c r="O26" s="79"/>
      <c r="P26"/>
      <c r="Q26" s="12"/>
    </row>
    <row r="27" spans="1:17" s="10" customFormat="1" ht="12.75">
      <c r="A27" s="10">
        <f t="shared" si="2"/>
        <v>23</v>
      </c>
      <c r="B27" s="31" t="s">
        <v>39</v>
      </c>
      <c r="C27" s="31" t="s">
        <v>29</v>
      </c>
      <c r="D27" s="56">
        <v>13</v>
      </c>
      <c r="E27" s="56">
        <v>18</v>
      </c>
      <c r="F27" s="56">
        <v>35</v>
      </c>
      <c r="G27" s="56">
        <v>35</v>
      </c>
      <c r="H27" s="56">
        <v>35</v>
      </c>
      <c r="I27" s="56">
        <v>19</v>
      </c>
      <c r="J27" s="31"/>
      <c r="K27" s="31" t="s">
        <v>128</v>
      </c>
      <c r="L27" s="31">
        <f t="shared" si="0"/>
        <v>155</v>
      </c>
      <c r="M27" s="56" t="s">
        <v>129</v>
      </c>
      <c r="N27" s="31">
        <f t="shared" si="1"/>
        <v>120</v>
      </c>
      <c r="O27" s="79"/>
      <c r="P27"/>
      <c r="Q27" s="12"/>
    </row>
    <row r="28" spans="1:17" s="10" customFormat="1" ht="12.75">
      <c r="A28" s="10">
        <f t="shared" si="2"/>
        <v>24</v>
      </c>
      <c r="B28" s="31" t="s">
        <v>43</v>
      </c>
      <c r="C28" s="31" t="s">
        <v>29</v>
      </c>
      <c r="D28" s="56">
        <v>18</v>
      </c>
      <c r="E28" s="56">
        <v>22</v>
      </c>
      <c r="F28" s="56">
        <v>35</v>
      </c>
      <c r="G28" s="56">
        <v>35</v>
      </c>
      <c r="H28" s="56">
        <v>25</v>
      </c>
      <c r="I28" s="56">
        <v>23</v>
      </c>
      <c r="J28" s="31"/>
      <c r="K28" s="31" t="s">
        <v>128</v>
      </c>
      <c r="L28" s="31">
        <f t="shared" si="0"/>
        <v>158</v>
      </c>
      <c r="M28" s="56" t="s">
        <v>129</v>
      </c>
      <c r="N28" s="31">
        <f t="shared" si="1"/>
        <v>123</v>
      </c>
      <c r="O28" s="79"/>
      <c r="P28"/>
      <c r="Q28" s="12"/>
    </row>
    <row r="29" spans="1:17" s="10" customFormat="1" ht="12.75">
      <c r="A29" s="10">
        <f t="shared" si="2"/>
        <v>25</v>
      </c>
      <c r="B29" s="31" t="s">
        <v>22</v>
      </c>
      <c r="C29" s="31" t="s">
        <v>9</v>
      </c>
      <c r="D29" s="56">
        <v>21</v>
      </c>
      <c r="E29" s="56">
        <v>1</v>
      </c>
      <c r="F29" s="56">
        <v>35</v>
      </c>
      <c r="G29" s="56">
        <v>35</v>
      </c>
      <c r="H29" s="56">
        <v>35</v>
      </c>
      <c r="I29" s="56">
        <v>35</v>
      </c>
      <c r="J29" s="31"/>
      <c r="K29" s="31" t="s">
        <v>128</v>
      </c>
      <c r="L29" s="31">
        <f t="shared" si="0"/>
        <v>162</v>
      </c>
      <c r="M29" s="56" t="s">
        <v>129</v>
      </c>
      <c r="N29" s="31">
        <f t="shared" si="1"/>
        <v>127</v>
      </c>
      <c r="O29" s="78"/>
      <c r="P29"/>
      <c r="Q29" s="12"/>
    </row>
    <row r="30" spans="1:17" s="10" customFormat="1" ht="12.75">
      <c r="A30" s="10">
        <f t="shared" si="2"/>
        <v>26</v>
      </c>
      <c r="B30" s="31" t="s">
        <v>26</v>
      </c>
      <c r="C30" s="31" t="s">
        <v>113</v>
      </c>
      <c r="D30" s="56">
        <v>35</v>
      </c>
      <c r="E30" s="56">
        <v>35</v>
      </c>
      <c r="F30" s="56">
        <v>35</v>
      </c>
      <c r="G30" s="56">
        <v>35</v>
      </c>
      <c r="H30" s="56">
        <v>12</v>
      </c>
      <c r="I30" s="56">
        <v>11</v>
      </c>
      <c r="J30" s="31"/>
      <c r="K30" s="31" t="s">
        <v>128</v>
      </c>
      <c r="L30" s="31">
        <f t="shared" si="0"/>
        <v>163</v>
      </c>
      <c r="M30" s="56" t="s">
        <v>129</v>
      </c>
      <c r="N30" s="31">
        <f t="shared" si="1"/>
        <v>128</v>
      </c>
      <c r="O30" s="78"/>
      <c r="P30"/>
      <c r="Q30" s="12"/>
    </row>
    <row r="31" spans="1:17" s="10" customFormat="1" ht="12.75">
      <c r="A31" s="10">
        <f t="shared" si="2"/>
        <v>27</v>
      </c>
      <c r="B31" s="31" t="s">
        <v>46</v>
      </c>
      <c r="C31" s="31" t="s">
        <v>113</v>
      </c>
      <c r="D31" s="56">
        <v>35</v>
      </c>
      <c r="E31" s="56">
        <v>35</v>
      </c>
      <c r="F31" s="56">
        <v>35</v>
      </c>
      <c r="G31" s="56">
        <v>35</v>
      </c>
      <c r="H31" s="56">
        <v>14</v>
      </c>
      <c r="I31" s="56">
        <v>12</v>
      </c>
      <c r="J31" s="31"/>
      <c r="K31" s="31" t="s">
        <v>128</v>
      </c>
      <c r="L31" s="31">
        <f t="shared" si="0"/>
        <v>166</v>
      </c>
      <c r="M31" s="56" t="s">
        <v>129</v>
      </c>
      <c r="N31" s="31">
        <f t="shared" si="1"/>
        <v>131</v>
      </c>
      <c r="O31" s="78"/>
      <c r="P31"/>
      <c r="Q31" s="12"/>
    </row>
    <row r="32" spans="1:17" s="10" customFormat="1" ht="12.75">
      <c r="A32" s="10">
        <f t="shared" si="2"/>
        <v>28</v>
      </c>
      <c r="B32" s="31" t="s">
        <v>44</v>
      </c>
      <c r="C32" s="31" t="s">
        <v>29</v>
      </c>
      <c r="D32" s="56">
        <v>35</v>
      </c>
      <c r="E32" s="56">
        <v>35</v>
      </c>
      <c r="F32" s="56">
        <v>35</v>
      </c>
      <c r="G32" s="56">
        <v>20</v>
      </c>
      <c r="H32" s="56">
        <v>24</v>
      </c>
      <c r="I32" s="56">
        <v>24</v>
      </c>
      <c r="J32" s="31"/>
      <c r="K32" s="31" t="s">
        <v>128</v>
      </c>
      <c r="L32" s="31">
        <f t="shared" si="0"/>
        <v>173</v>
      </c>
      <c r="M32" s="56" t="s">
        <v>129</v>
      </c>
      <c r="N32" s="31">
        <f t="shared" si="1"/>
        <v>138</v>
      </c>
      <c r="O32" s="78"/>
      <c r="P32"/>
      <c r="Q32" s="12"/>
    </row>
    <row r="33" spans="1:17" s="10" customFormat="1" ht="12.75">
      <c r="A33" s="10">
        <v>30</v>
      </c>
      <c r="B33" s="31" t="s">
        <v>50</v>
      </c>
      <c r="C33" s="31" t="s">
        <v>69</v>
      </c>
      <c r="D33" s="56">
        <v>35</v>
      </c>
      <c r="E33" s="56">
        <v>35</v>
      </c>
      <c r="F33" s="56">
        <v>35</v>
      </c>
      <c r="G33" s="56">
        <v>21</v>
      </c>
      <c r="H33" s="56">
        <v>35</v>
      </c>
      <c r="I33" s="56">
        <v>25</v>
      </c>
      <c r="J33" s="31"/>
      <c r="K33" s="31" t="s">
        <v>128</v>
      </c>
      <c r="L33" s="31">
        <f t="shared" si="0"/>
        <v>186</v>
      </c>
      <c r="M33" s="56" t="s">
        <v>129</v>
      </c>
      <c r="N33" s="31">
        <f t="shared" si="1"/>
        <v>151</v>
      </c>
      <c r="O33" s="78"/>
      <c r="P33"/>
      <c r="Q33" s="12"/>
    </row>
    <row r="34" spans="1:15" s="10" customFormat="1" ht="12.75">
      <c r="A34" s="10">
        <v>29</v>
      </c>
      <c r="B34" s="31" t="s">
        <v>52</v>
      </c>
      <c r="C34" s="31" t="s">
        <v>69</v>
      </c>
      <c r="D34" s="56">
        <v>20</v>
      </c>
      <c r="E34" s="56">
        <v>35</v>
      </c>
      <c r="F34" s="56">
        <v>35</v>
      </c>
      <c r="G34" s="56">
        <v>35</v>
      </c>
      <c r="H34" s="56">
        <v>35</v>
      </c>
      <c r="I34" s="56">
        <v>35</v>
      </c>
      <c r="J34" s="31"/>
      <c r="K34" s="31" t="s">
        <v>128</v>
      </c>
      <c r="L34" s="31">
        <f t="shared" si="0"/>
        <v>195</v>
      </c>
      <c r="M34" s="56" t="s">
        <v>129</v>
      </c>
      <c r="N34" s="31">
        <f t="shared" si="1"/>
        <v>160</v>
      </c>
      <c r="O34" s="78"/>
    </row>
    <row r="35" spans="1:15" s="10" customFormat="1" ht="12.75">
      <c r="A35" s="10">
        <v>31</v>
      </c>
      <c r="B35" s="31" t="s">
        <v>51</v>
      </c>
      <c r="C35" s="31" t="s">
        <v>69</v>
      </c>
      <c r="D35" s="56">
        <v>35</v>
      </c>
      <c r="E35" s="56">
        <v>35</v>
      </c>
      <c r="F35" s="56">
        <v>35</v>
      </c>
      <c r="G35" s="56">
        <v>35</v>
      </c>
      <c r="H35" s="56">
        <v>26</v>
      </c>
      <c r="I35" s="56">
        <v>35</v>
      </c>
      <c r="J35" s="31"/>
      <c r="K35" s="31" t="s">
        <v>128</v>
      </c>
      <c r="L35" s="31">
        <f t="shared" si="0"/>
        <v>201</v>
      </c>
      <c r="M35" s="56" t="s">
        <v>129</v>
      </c>
      <c r="N35" s="31">
        <f t="shared" si="1"/>
        <v>166</v>
      </c>
      <c r="O35" s="78"/>
    </row>
    <row r="36" spans="1:15" s="10" customFormat="1" ht="12.75">
      <c r="A36" s="10">
        <v>32</v>
      </c>
      <c r="B36" s="31" t="s">
        <v>130</v>
      </c>
      <c r="C36" s="31"/>
      <c r="D36" s="56">
        <v>35</v>
      </c>
      <c r="E36" s="56">
        <v>35</v>
      </c>
      <c r="F36" s="56">
        <v>35</v>
      </c>
      <c r="G36" s="56">
        <v>35</v>
      </c>
      <c r="H36" s="56">
        <v>35</v>
      </c>
      <c r="I36" s="56">
        <v>35</v>
      </c>
      <c r="J36" s="31"/>
      <c r="K36" s="31" t="s">
        <v>128</v>
      </c>
      <c r="L36" s="31">
        <f t="shared" si="0"/>
        <v>210</v>
      </c>
      <c r="M36" s="56" t="s">
        <v>129</v>
      </c>
      <c r="N36" s="31">
        <f t="shared" si="1"/>
        <v>175</v>
      </c>
      <c r="O36" s="7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Erik</cp:lastModifiedBy>
  <dcterms:created xsi:type="dcterms:W3CDTF">2011-10-17T08:30:46Z</dcterms:created>
  <dcterms:modified xsi:type="dcterms:W3CDTF">2011-10-17T08:30:46Z</dcterms:modified>
  <cp:category/>
  <cp:version/>
  <cp:contentType/>
  <cp:contentStatus/>
</cp:coreProperties>
</file>