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1" activeTab="7"/>
  </bookViews>
  <sheets>
    <sheet name="Totaaluitslag" sheetId="1" r:id="rId1"/>
    <sheet name="open wedstrijd" sheetId="2" r:id="rId2"/>
    <sheet name="wedstrijd 1" sheetId="3" r:id="rId3"/>
    <sheet name="wedstrijd 2" sheetId="4" r:id="rId4"/>
    <sheet name="wedstrijd 3" sheetId="5" r:id="rId5"/>
    <sheet name="wedstrijd 4" sheetId="6" r:id="rId6"/>
    <sheet name="finale" sheetId="7" r:id="rId7"/>
    <sheet name="TEST_NUMMERS" sheetId="8" r:id="rId8"/>
  </sheets>
  <definedNames/>
  <calcPr calcMode="manual" fullCalcOnLoad="1"/>
</workbook>
</file>

<file path=xl/sharedStrings.xml><?xml version="1.0" encoding="utf-8"?>
<sst xmlns="http://schemas.openxmlformats.org/spreadsheetml/2006/main" count="550" uniqueCount="97">
  <si>
    <t>uitslag op:</t>
  </si>
  <si>
    <t>naam</t>
  </si>
  <si>
    <t>125gram</t>
  </si>
  <si>
    <t>150gram</t>
  </si>
  <si>
    <t>175gram</t>
  </si>
  <si>
    <t>gemiddelde</t>
  </si>
  <si>
    <t>finale</t>
  </si>
  <si>
    <t>einduitslag</t>
  </si>
  <si>
    <t>A</t>
  </si>
  <si>
    <r>
      <t xml:space="preserve">werking </t>
    </r>
    <r>
      <rPr>
        <sz val="10"/>
        <rFont val="Arial"/>
        <family val="0"/>
      </rPr>
      <t>: eerst de gegevens inbrengen per categorie</t>
    </r>
  </si>
  <si>
    <t>en daarna de makro 'sorteren' starten via de toets</t>
  </si>
  <si>
    <t>combinatie Ctrl-w. Daarna zou alles gesorteerd moeten</t>
  </si>
  <si>
    <t>zijn op de kolom einduitslag.</t>
  </si>
  <si>
    <t>B</t>
  </si>
  <si>
    <t>C</t>
  </si>
  <si>
    <t>nummer :</t>
  </si>
  <si>
    <t>naam :</t>
  </si>
  <si>
    <t>boven 200m</t>
  </si>
  <si>
    <t>160m tot 200m</t>
  </si>
  <si>
    <t>onder 160m</t>
  </si>
  <si>
    <t>afstand</t>
  </si>
  <si>
    <t>Martens Erwin</t>
  </si>
  <si>
    <t>De Vreeze John</t>
  </si>
  <si>
    <t>Verryckt Yve</t>
  </si>
  <si>
    <t>Rouzée Mario</t>
  </si>
  <si>
    <t>Matheve Jozef</t>
  </si>
  <si>
    <t>De Beuckelaer Guy</t>
  </si>
  <si>
    <t>Luyten Karel</t>
  </si>
  <si>
    <t>Timmerman Koen</t>
  </si>
  <si>
    <t>Opdebeeck Erik</t>
  </si>
  <si>
    <t>Boljau Jan</t>
  </si>
  <si>
    <t>Knuyt Erik</t>
  </si>
  <si>
    <t>De Cock Walter</t>
  </si>
  <si>
    <t>Rouzée Gino</t>
  </si>
  <si>
    <t>Verbruggen Bernard</t>
  </si>
  <si>
    <t>Verhage Sjaak</t>
  </si>
  <si>
    <t>Splinter Ron</t>
  </si>
  <si>
    <t>Schilperoort Wim</t>
  </si>
  <si>
    <t>Devynck Danny</t>
  </si>
  <si>
    <t>Vasseur Sjacky</t>
  </si>
  <si>
    <t>Anthonissen Jan</t>
  </si>
  <si>
    <t>categorie</t>
  </si>
  <si>
    <t>Geudens Dirk</t>
  </si>
  <si>
    <t>Van Cauwenberghe Chris</t>
  </si>
  <si>
    <t>Goormans André</t>
  </si>
  <si>
    <t>----</t>
  </si>
  <si>
    <t>Van Waelvelde Michel</t>
  </si>
  <si>
    <t>Devijnck Danny</t>
  </si>
  <si>
    <t>gemiddeld</t>
  </si>
  <si>
    <t>resultaat</t>
  </si>
  <si>
    <t>Van Apers Johan</t>
  </si>
  <si>
    <t>Dobbelaere Franky</t>
  </si>
  <si>
    <t>Verheyen Gert</t>
  </si>
  <si>
    <t>Peeters Erik</t>
  </si>
  <si>
    <t>uitslag wedstrijd 1 op 27/4/2003</t>
  </si>
  <si>
    <t>uitslag wedstrijd 2 op 11/5/2003</t>
  </si>
  <si>
    <t>Devynck danny</t>
  </si>
  <si>
    <t>uitslag wedstrijd 3 op 22 juni 2003</t>
  </si>
  <si>
    <t>Van Cauwenberghe Kris</t>
  </si>
  <si>
    <t>De Dobbelaere Franky</t>
  </si>
  <si>
    <t>-----</t>
  </si>
  <si>
    <t>Uitslag OpenVerwerpwedstrijd BSC vzw op 23/3/2003</t>
  </si>
  <si>
    <t>worp</t>
  </si>
  <si>
    <t>Nr</t>
  </si>
  <si>
    <t>Naam</t>
  </si>
  <si>
    <t>cat</t>
  </si>
  <si>
    <t>Geladen Mark</t>
  </si>
  <si>
    <t>O</t>
  </si>
  <si>
    <t>Spiegelare Lieven</t>
  </si>
  <si>
    <t>P</t>
  </si>
  <si>
    <t>De Wulf Bart</t>
  </si>
  <si>
    <t>Krols Dirk</t>
  </si>
  <si>
    <t>Coenen Peter</t>
  </si>
  <si>
    <t>Lexmond Ted</t>
  </si>
  <si>
    <t>Van Seer Henri</t>
  </si>
  <si>
    <t>Verstrepen Patrick</t>
  </si>
  <si>
    <t>Stevens Freddy</t>
  </si>
  <si>
    <t>Lexmond Theo</t>
  </si>
  <si>
    <t>Van Seer Julianus</t>
  </si>
  <si>
    <t>Debare Stefan</t>
  </si>
  <si>
    <t>De Cock Stef</t>
  </si>
  <si>
    <t>Riviere Ronny</t>
  </si>
  <si>
    <t>Overhead</t>
  </si>
  <si>
    <t>Ranking</t>
  </si>
  <si>
    <t xml:space="preserve">afstand </t>
  </si>
  <si>
    <t>Pendulum</t>
  </si>
  <si>
    <t>De Vynck Danny</t>
  </si>
  <si>
    <t>1wedstrijd</t>
  </si>
  <si>
    <t>uitslag wedstrijd 4 op 24/8/2002 :</t>
  </si>
  <si>
    <t>uitslag finale op 21/9/2003</t>
  </si>
  <si>
    <t>Brosens Koen</t>
  </si>
  <si>
    <t>Vancauwenberghe Kris</t>
  </si>
  <si>
    <t>--</t>
  </si>
  <si>
    <t>Rouzee Gino</t>
  </si>
  <si>
    <t>Rouzee Mario</t>
  </si>
  <si>
    <t xml:space="preserve">categorie </t>
  </si>
  <si>
    <t>VOORBEELDLIJST 2003</t>
  </si>
</sst>
</file>

<file path=xl/styles.xml><?xml version="1.0" encoding="utf-8"?>
<styleSheet xmlns="http://schemas.openxmlformats.org/spreadsheetml/2006/main">
  <numFmts count="30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0.0"/>
    <numFmt numFmtId="181" formatCode="dd\-mmm\-yy"/>
    <numFmt numFmtId="182" formatCode="0.00;[Red]0.00"/>
    <numFmt numFmtId="183" formatCode="mm/dd/yy"/>
    <numFmt numFmtId="184" formatCode="0.000"/>
    <numFmt numFmtId="185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82" fontId="0" fillId="0" borderId="0" xfId="0" applyNumberFormat="1" applyAlignment="1">
      <alignment/>
    </xf>
    <xf numFmtId="14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8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8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82" fontId="0" fillId="0" borderId="1" xfId="0" applyNumberFormat="1" applyBorder="1" applyAlignment="1" quotePrefix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182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 quotePrefix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3"/>
  <sheetViews>
    <sheetView workbookViewId="0" topLeftCell="A1">
      <selection activeCell="O20" sqref="O20"/>
    </sheetView>
  </sheetViews>
  <sheetFormatPr defaultColWidth="9.140625" defaultRowHeight="12.75"/>
  <cols>
    <col min="1" max="1" width="4.28125" style="1" customWidth="1"/>
    <col min="2" max="2" width="21.421875" style="0" customWidth="1"/>
    <col min="3" max="5" width="9.140625" style="2" customWidth="1"/>
    <col min="6" max="6" width="1.8515625" style="0" customWidth="1"/>
    <col min="7" max="7" width="10.8515625" style="2" customWidth="1"/>
    <col min="8" max="8" width="1.421875" style="0" customWidth="1"/>
    <col min="9" max="9" width="7.140625" style="0" customWidth="1"/>
    <col min="10" max="10" width="11.00390625" style="0" customWidth="1"/>
  </cols>
  <sheetData>
    <row r="1" spans="1:12" ht="13.5" thickBot="1">
      <c r="A1" s="1" t="s">
        <v>0</v>
      </c>
      <c r="F1" s="3"/>
      <c r="G1" s="4">
        <f ca="1">TODAY()</f>
        <v>37984</v>
      </c>
      <c r="L1" s="24" t="s">
        <v>95</v>
      </c>
    </row>
    <row r="2" spans="1:12" s="1" customFormat="1" ht="13.5" thickBot="1">
      <c r="A2" s="5"/>
      <c r="B2" s="5" t="s">
        <v>1</v>
      </c>
      <c r="C2" s="6" t="s">
        <v>2</v>
      </c>
      <c r="D2" s="6" t="s">
        <v>3</v>
      </c>
      <c r="E2" s="6" t="s">
        <v>4</v>
      </c>
      <c r="F2" s="5"/>
      <c r="G2" s="6" t="s">
        <v>5</v>
      </c>
      <c r="H2" s="5"/>
      <c r="I2" s="5" t="s">
        <v>6</v>
      </c>
      <c r="J2" s="5" t="s">
        <v>7</v>
      </c>
      <c r="L2" s="25">
        <v>2004</v>
      </c>
    </row>
    <row r="3" spans="1:12" ht="5.25" customHeight="1" thickBot="1">
      <c r="A3" s="5"/>
      <c r="B3" s="7"/>
      <c r="C3" s="8"/>
      <c r="D3" s="8"/>
      <c r="E3" s="8"/>
      <c r="F3" s="7"/>
      <c r="G3" s="8"/>
      <c r="H3" s="7"/>
      <c r="I3" s="7"/>
      <c r="J3" s="7"/>
      <c r="L3" s="26"/>
    </row>
    <row r="4" spans="1:12" ht="13.5" thickBot="1">
      <c r="A4" s="5" t="s">
        <v>8</v>
      </c>
      <c r="B4" s="5" t="s">
        <v>17</v>
      </c>
      <c r="C4" s="8"/>
      <c r="D4" s="8"/>
      <c r="E4" s="8"/>
      <c r="F4" s="7"/>
      <c r="G4" s="8"/>
      <c r="H4" s="7"/>
      <c r="I4" s="7"/>
      <c r="J4" s="7"/>
      <c r="L4" s="26"/>
    </row>
    <row r="5" spans="1:12" ht="6" customHeight="1" thickBot="1">
      <c r="A5" s="5"/>
      <c r="B5" s="7"/>
      <c r="C5" s="8"/>
      <c r="D5" s="8"/>
      <c r="E5" s="8"/>
      <c r="F5" s="7"/>
      <c r="G5" s="8"/>
      <c r="H5" s="7"/>
      <c r="I5" s="7"/>
      <c r="J5" s="7"/>
      <c r="L5" s="26"/>
    </row>
    <row r="6" spans="1:12" ht="13.5" thickBot="1">
      <c r="A6" s="5">
        <v>1</v>
      </c>
      <c r="B6" s="7" t="s">
        <v>22</v>
      </c>
      <c r="C6" s="8">
        <v>238.05</v>
      </c>
      <c r="D6" s="8">
        <v>235.79</v>
      </c>
      <c r="E6" s="8">
        <v>232.35</v>
      </c>
      <c r="F6" s="7"/>
      <c r="G6" s="8">
        <f aca="true" t="shared" si="0" ref="G6:G30">IF(SUM(C6:E6)=0,"",SUM(C6:E6)/3)</f>
        <v>235.39666666666668</v>
      </c>
      <c r="H6" s="7"/>
      <c r="I6" s="7">
        <v>221.14</v>
      </c>
      <c r="J6" s="8">
        <f aca="true" t="shared" si="1" ref="J6:J30">IF(SUM(C6,D6,E6,I6,I6)/5=0,"",SUM(C6,D6,E6,I6,I6)/5)</f>
        <v>229.69400000000002</v>
      </c>
      <c r="L6" s="26" t="s">
        <v>8</v>
      </c>
    </row>
    <row r="7" spans="1:13" ht="13.5" thickBot="1">
      <c r="A7" s="5">
        <v>2</v>
      </c>
      <c r="B7" s="7" t="s">
        <v>29</v>
      </c>
      <c r="C7" s="8">
        <v>217.33</v>
      </c>
      <c r="D7" s="8">
        <v>209.58</v>
      </c>
      <c r="E7" s="8">
        <v>210.09</v>
      </c>
      <c r="F7" s="7"/>
      <c r="G7" s="8">
        <f t="shared" si="0"/>
        <v>212.33333333333334</v>
      </c>
      <c r="H7" s="7"/>
      <c r="I7" s="7">
        <v>214.75</v>
      </c>
      <c r="J7" s="8">
        <f t="shared" si="1"/>
        <v>213.3</v>
      </c>
      <c r="L7" s="26" t="s">
        <v>8</v>
      </c>
      <c r="M7" s="9" t="s">
        <v>9</v>
      </c>
    </row>
    <row r="8" spans="1:13" ht="13.5" thickBot="1">
      <c r="A8" s="5">
        <v>3</v>
      </c>
      <c r="B8" s="7" t="s">
        <v>31</v>
      </c>
      <c r="C8" s="8">
        <v>209.69</v>
      </c>
      <c r="D8" s="8">
        <v>202.89</v>
      </c>
      <c r="E8" s="8">
        <v>198.3</v>
      </c>
      <c r="F8" s="7"/>
      <c r="G8" s="8">
        <f>IF(SUM(C8:E8)=0,"",SUM(C8:E8)/3)</f>
        <v>203.62666666666667</v>
      </c>
      <c r="H8" s="7"/>
      <c r="I8" s="7">
        <v>200.65</v>
      </c>
      <c r="J8" s="8">
        <f>IF(SUM(C8,D8,E8,I8,I8)/5=0,"",SUM(C8,D8,E8,I8,I8)/5)</f>
        <v>202.43599999999998</v>
      </c>
      <c r="L8" s="26" t="s">
        <v>8</v>
      </c>
      <c r="M8" t="s">
        <v>10</v>
      </c>
    </row>
    <row r="9" spans="1:13" ht="13.5" thickBot="1">
      <c r="A9" s="5">
        <v>4</v>
      </c>
      <c r="B9" s="7" t="s">
        <v>25</v>
      </c>
      <c r="C9" s="8">
        <v>196.95</v>
      </c>
      <c r="D9" s="8">
        <v>195.74</v>
      </c>
      <c r="E9" s="8">
        <v>198.86</v>
      </c>
      <c r="F9" s="7"/>
      <c r="G9" s="8">
        <f>IF(SUM(C9:E9)=0,"",SUM(C9:E9)/3)</f>
        <v>197.1833333333333</v>
      </c>
      <c r="H9" s="7"/>
      <c r="I9" s="7">
        <v>189.88</v>
      </c>
      <c r="J9" s="8">
        <f>IF(SUM(C9,D9,E9,I9,I9)/5=0,"",SUM(C9,D9,E9,I9,I9)/5)</f>
        <v>194.262</v>
      </c>
      <c r="L9" s="26" t="s">
        <v>13</v>
      </c>
      <c r="M9" t="s">
        <v>11</v>
      </c>
    </row>
    <row r="10" spans="1:13" ht="13.5" thickBot="1">
      <c r="A10" s="5">
        <v>5</v>
      </c>
      <c r="B10" s="7" t="s">
        <v>30</v>
      </c>
      <c r="C10" s="8">
        <v>205.27</v>
      </c>
      <c r="D10" s="8">
        <v>210.51</v>
      </c>
      <c r="E10" s="8">
        <v>207.51</v>
      </c>
      <c r="F10" s="7"/>
      <c r="G10" s="8">
        <f>IF(SUM(C10:E10)=0,"",SUM(C10:E10)/3)</f>
        <v>207.76333333333332</v>
      </c>
      <c r="H10" s="7"/>
      <c r="I10" s="23" t="s">
        <v>92</v>
      </c>
      <c r="J10" s="8">
        <f>IF(SUM(C10,D10,E10,I10,I10)/5=0,"",SUM(C10,D10,E10,I10,I10)/5)</f>
        <v>124.65799999999999</v>
      </c>
      <c r="L10" s="26" t="s">
        <v>8</v>
      </c>
      <c r="M10" t="s">
        <v>12</v>
      </c>
    </row>
    <row r="11" spans="1:12" ht="13.5" thickBot="1">
      <c r="A11" s="5">
        <v>6</v>
      </c>
      <c r="B11" s="7" t="s">
        <v>44</v>
      </c>
      <c r="C11" s="13" t="s">
        <v>45</v>
      </c>
      <c r="D11" s="8">
        <v>203</v>
      </c>
      <c r="E11" s="8">
        <v>198.31</v>
      </c>
      <c r="F11" s="7"/>
      <c r="G11" s="8">
        <f t="shared" si="0"/>
        <v>133.77</v>
      </c>
      <c r="H11" s="7"/>
      <c r="I11" s="23" t="s">
        <v>92</v>
      </c>
      <c r="J11" s="8">
        <f t="shared" si="1"/>
        <v>80.262</v>
      </c>
      <c r="L11" s="26" t="s">
        <v>8</v>
      </c>
    </row>
    <row r="12" spans="1:12" ht="13.5" thickBot="1">
      <c r="A12" s="5">
        <v>7</v>
      </c>
      <c r="B12" s="7" t="s">
        <v>37</v>
      </c>
      <c r="C12" s="8">
        <v>233.1</v>
      </c>
      <c r="D12" s="8">
        <v>228.94</v>
      </c>
      <c r="E12" s="8">
        <v>228</v>
      </c>
      <c r="F12" s="7"/>
      <c r="G12" s="8">
        <f t="shared" si="0"/>
        <v>230.01333333333332</v>
      </c>
      <c r="H12" s="7"/>
      <c r="I12" s="23" t="s">
        <v>92</v>
      </c>
      <c r="J12" s="8">
        <f t="shared" si="1"/>
        <v>138.00799999999998</v>
      </c>
      <c r="K12" t="s">
        <v>87</v>
      </c>
      <c r="L12" s="26" t="s">
        <v>8</v>
      </c>
    </row>
    <row r="13" spans="1:12" ht="13.5" thickBot="1">
      <c r="A13" s="5">
        <v>8</v>
      </c>
      <c r="B13" s="7" t="s">
        <v>36</v>
      </c>
      <c r="C13" s="8">
        <v>214.36</v>
      </c>
      <c r="D13" s="8">
        <v>237</v>
      </c>
      <c r="E13" s="8">
        <v>232.45</v>
      </c>
      <c r="F13" s="7"/>
      <c r="G13" s="8">
        <f t="shared" si="0"/>
        <v>227.93666666666664</v>
      </c>
      <c r="H13" s="7"/>
      <c r="I13" s="23" t="s">
        <v>92</v>
      </c>
      <c r="J13" s="8">
        <f t="shared" si="1"/>
        <v>136.762</v>
      </c>
      <c r="K13" t="s">
        <v>87</v>
      </c>
      <c r="L13" s="26" t="s">
        <v>8</v>
      </c>
    </row>
    <row r="14" spans="1:12" ht="13.5" thickBot="1">
      <c r="A14" s="5">
        <v>9</v>
      </c>
      <c r="B14" s="7" t="s">
        <v>94</v>
      </c>
      <c r="C14" s="13" t="s">
        <v>45</v>
      </c>
      <c r="D14" s="8">
        <v>226.89</v>
      </c>
      <c r="E14" s="8">
        <v>227.32</v>
      </c>
      <c r="F14" s="7"/>
      <c r="G14" s="8">
        <f t="shared" si="0"/>
        <v>151.40333333333334</v>
      </c>
      <c r="H14" s="7"/>
      <c r="I14" s="23" t="s">
        <v>92</v>
      </c>
      <c r="J14" s="8">
        <f t="shared" si="1"/>
        <v>90.842</v>
      </c>
      <c r="K14" t="s">
        <v>87</v>
      </c>
      <c r="L14" s="26" t="s">
        <v>8</v>
      </c>
    </row>
    <row r="15" spans="1:12" ht="13.5" thickBot="1">
      <c r="A15" s="5"/>
      <c r="B15" s="7"/>
      <c r="C15" s="8"/>
      <c r="D15" s="8"/>
      <c r="E15" s="8"/>
      <c r="F15" s="7"/>
      <c r="G15" s="8"/>
      <c r="H15" s="7"/>
      <c r="I15" s="23"/>
      <c r="J15" s="8"/>
      <c r="L15" s="26"/>
    </row>
    <row r="16" spans="1:12" s="1" customFormat="1" ht="13.5" thickBot="1">
      <c r="A16" s="5" t="s">
        <v>13</v>
      </c>
      <c r="B16" s="5" t="s">
        <v>18</v>
      </c>
      <c r="C16" s="6" t="s">
        <v>2</v>
      </c>
      <c r="D16" s="6" t="s">
        <v>3</v>
      </c>
      <c r="E16" s="6" t="s">
        <v>4</v>
      </c>
      <c r="F16" s="5"/>
      <c r="G16" s="8">
        <f t="shared" si="0"/>
      </c>
      <c r="H16" s="5"/>
      <c r="I16" s="5"/>
      <c r="J16" s="8">
        <f t="shared" si="1"/>
      </c>
      <c r="L16" s="25"/>
    </row>
    <row r="17" spans="1:12" s="1" customFormat="1" ht="6" customHeight="1" thickBot="1">
      <c r="A17" s="5"/>
      <c r="B17" s="5"/>
      <c r="C17" s="6"/>
      <c r="D17" s="6"/>
      <c r="E17" s="6"/>
      <c r="F17" s="5"/>
      <c r="G17" s="8">
        <f t="shared" si="0"/>
      </c>
      <c r="H17" s="5"/>
      <c r="I17" s="5"/>
      <c r="J17" s="8">
        <f t="shared" si="1"/>
      </c>
      <c r="L17" s="25"/>
    </row>
    <row r="18" spans="1:12" ht="13.5" thickBot="1">
      <c r="A18" s="5">
        <v>1</v>
      </c>
      <c r="B18" s="7" t="s">
        <v>91</v>
      </c>
      <c r="C18" s="8">
        <v>219.34</v>
      </c>
      <c r="D18" s="8">
        <v>212.75</v>
      </c>
      <c r="E18" s="8">
        <v>214.49</v>
      </c>
      <c r="F18" s="7"/>
      <c r="G18" s="8">
        <f t="shared" si="0"/>
        <v>215.52666666666667</v>
      </c>
      <c r="H18" s="7"/>
      <c r="I18" s="7">
        <v>208.03</v>
      </c>
      <c r="J18" s="8">
        <f t="shared" si="1"/>
        <v>212.52800000000002</v>
      </c>
      <c r="L18" s="26" t="s">
        <v>8</v>
      </c>
    </row>
    <row r="19" spans="1:12" ht="13.5" thickBot="1">
      <c r="A19" s="5">
        <v>2</v>
      </c>
      <c r="B19" s="7" t="s">
        <v>26</v>
      </c>
      <c r="C19" s="8">
        <v>207.58</v>
      </c>
      <c r="D19" s="8">
        <v>205</v>
      </c>
      <c r="E19" s="8">
        <v>201.52</v>
      </c>
      <c r="F19" s="7"/>
      <c r="G19" s="8">
        <f t="shared" si="0"/>
        <v>204.70000000000002</v>
      </c>
      <c r="H19" s="7"/>
      <c r="I19" s="7">
        <v>194.98</v>
      </c>
      <c r="J19" s="8">
        <f t="shared" si="1"/>
        <v>200.812</v>
      </c>
      <c r="L19" s="26" t="s">
        <v>8</v>
      </c>
    </row>
    <row r="20" spans="1:12" ht="13.5" thickBot="1">
      <c r="A20" s="5">
        <v>3</v>
      </c>
      <c r="B20" s="7" t="s">
        <v>50</v>
      </c>
      <c r="C20" s="8">
        <v>179.57</v>
      </c>
      <c r="D20" s="8">
        <v>189.15</v>
      </c>
      <c r="E20" s="8">
        <v>177.97</v>
      </c>
      <c r="F20" s="7"/>
      <c r="G20" s="8">
        <f t="shared" si="0"/>
        <v>182.23000000000002</v>
      </c>
      <c r="H20" s="7"/>
      <c r="I20" s="7">
        <v>184.26</v>
      </c>
      <c r="J20" s="8">
        <f t="shared" si="1"/>
        <v>183.042</v>
      </c>
      <c r="L20" s="26" t="s">
        <v>13</v>
      </c>
    </row>
    <row r="21" spans="1:12" ht="13.5" thickBot="1">
      <c r="A21" s="5">
        <v>4</v>
      </c>
      <c r="B21" s="7" t="s">
        <v>32</v>
      </c>
      <c r="C21" s="8">
        <v>182.86</v>
      </c>
      <c r="D21" s="8">
        <v>185.42</v>
      </c>
      <c r="E21" s="8">
        <v>177.32</v>
      </c>
      <c r="F21" s="7"/>
      <c r="G21" s="8">
        <f t="shared" si="0"/>
        <v>181.86666666666665</v>
      </c>
      <c r="H21" s="7"/>
      <c r="I21" s="7">
        <v>170.34</v>
      </c>
      <c r="J21" s="8">
        <f t="shared" si="1"/>
        <v>177.256</v>
      </c>
      <c r="L21" s="26" t="s">
        <v>13</v>
      </c>
    </row>
    <row r="22" spans="1:12" ht="13.5" thickBot="1">
      <c r="A22" s="5">
        <v>5</v>
      </c>
      <c r="B22" s="7" t="s">
        <v>38</v>
      </c>
      <c r="C22" s="8">
        <v>180.48</v>
      </c>
      <c r="D22" s="8">
        <v>169.98</v>
      </c>
      <c r="E22" s="8">
        <v>174.99</v>
      </c>
      <c r="F22" s="7"/>
      <c r="G22" s="8">
        <f t="shared" si="0"/>
        <v>175.15</v>
      </c>
      <c r="H22" s="7"/>
      <c r="I22" s="7">
        <v>171.78</v>
      </c>
      <c r="J22" s="8">
        <f t="shared" si="1"/>
        <v>173.802</v>
      </c>
      <c r="L22" s="26" t="s">
        <v>13</v>
      </c>
    </row>
    <row r="23" spans="1:12" ht="13.5" thickBot="1">
      <c r="A23" s="5">
        <v>6</v>
      </c>
      <c r="B23" s="7" t="s">
        <v>27</v>
      </c>
      <c r="C23" s="8">
        <v>154.54</v>
      </c>
      <c r="D23" s="8">
        <v>183.82</v>
      </c>
      <c r="E23" s="8">
        <v>171.38</v>
      </c>
      <c r="F23" s="7"/>
      <c r="G23" s="8">
        <f t="shared" si="0"/>
        <v>169.91333333333333</v>
      </c>
      <c r="H23" s="7"/>
      <c r="I23" s="7">
        <v>169.87</v>
      </c>
      <c r="J23" s="8">
        <f t="shared" si="1"/>
        <v>169.89600000000002</v>
      </c>
      <c r="L23" s="26" t="s">
        <v>13</v>
      </c>
    </row>
    <row r="24" spans="1:12" ht="13.5" thickBot="1">
      <c r="A24" s="5">
        <v>7</v>
      </c>
      <c r="B24" s="7" t="s">
        <v>53</v>
      </c>
      <c r="C24" s="8">
        <v>174.18</v>
      </c>
      <c r="D24" s="8">
        <v>177.48</v>
      </c>
      <c r="E24" s="8">
        <v>148.39</v>
      </c>
      <c r="F24" s="7"/>
      <c r="G24" s="8">
        <f t="shared" si="0"/>
        <v>166.6833333333333</v>
      </c>
      <c r="H24" s="7"/>
      <c r="I24" s="7">
        <v>168.52</v>
      </c>
      <c r="J24" s="8">
        <f t="shared" si="1"/>
        <v>167.41799999999998</v>
      </c>
      <c r="L24" s="26" t="s">
        <v>13</v>
      </c>
    </row>
    <row r="25" spans="1:12" ht="13.5" thickBot="1">
      <c r="A25" s="5">
        <v>8</v>
      </c>
      <c r="B25" s="7" t="s">
        <v>40</v>
      </c>
      <c r="C25" s="8">
        <v>171.39</v>
      </c>
      <c r="D25" s="13">
        <v>167.06</v>
      </c>
      <c r="E25" s="8">
        <v>158.67</v>
      </c>
      <c r="F25" s="7"/>
      <c r="G25" s="8">
        <f t="shared" si="0"/>
        <v>165.70666666666668</v>
      </c>
      <c r="H25" s="7"/>
      <c r="I25" s="7">
        <v>162.31</v>
      </c>
      <c r="J25" s="8">
        <f t="shared" si="1"/>
        <v>164.348</v>
      </c>
      <c r="L25" s="26" t="s">
        <v>13</v>
      </c>
    </row>
    <row r="26" spans="1:12" ht="13.5" thickBot="1">
      <c r="A26" s="5">
        <v>9</v>
      </c>
      <c r="B26" s="7" t="s">
        <v>34</v>
      </c>
      <c r="C26" s="8">
        <v>163.31</v>
      </c>
      <c r="D26" s="8">
        <v>166.65</v>
      </c>
      <c r="E26" s="8">
        <v>157.77</v>
      </c>
      <c r="F26" s="7"/>
      <c r="G26" s="8">
        <f t="shared" si="0"/>
        <v>162.57666666666668</v>
      </c>
      <c r="H26" s="7"/>
      <c r="I26" s="7">
        <v>145.59</v>
      </c>
      <c r="J26" s="8">
        <f t="shared" si="1"/>
        <v>155.782</v>
      </c>
      <c r="L26" s="26" t="s">
        <v>14</v>
      </c>
    </row>
    <row r="27" spans="1:12" ht="13.5" thickBot="1">
      <c r="A27" s="5">
        <v>10</v>
      </c>
      <c r="B27" s="7" t="s">
        <v>42</v>
      </c>
      <c r="C27" s="8">
        <v>179.6</v>
      </c>
      <c r="D27" s="8">
        <v>184.57</v>
      </c>
      <c r="E27" s="8">
        <v>180.48</v>
      </c>
      <c r="F27" s="7"/>
      <c r="G27" s="8">
        <f t="shared" si="0"/>
        <v>181.54999999999998</v>
      </c>
      <c r="H27" s="7"/>
      <c r="I27" s="23" t="s">
        <v>92</v>
      </c>
      <c r="J27" s="8">
        <f t="shared" si="1"/>
        <v>108.92999999999999</v>
      </c>
      <c r="K27" t="s">
        <v>87</v>
      </c>
      <c r="L27" s="26" t="s">
        <v>13</v>
      </c>
    </row>
    <row r="28" spans="1:12" ht="13.5" thickBot="1">
      <c r="A28" s="5">
        <v>11</v>
      </c>
      <c r="B28" s="7" t="s">
        <v>21</v>
      </c>
      <c r="C28" s="8">
        <v>167.46</v>
      </c>
      <c r="D28" s="8">
        <v>176.5</v>
      </c>
      <c r="E28" s="8">
        <v>181.15</v>
      </c>
      <c r="F28" s="7"/>
      <c r="G28" s="8">
        <f t="shared" si="0"/>
        <v>175.03666666666666</v>
      </c>
      <c r="H28" s="7"/>
      <c r="I28" s="23" t="s">
        <v>92</v>
      </c>
      <c r="J28" s="8">
        <f t="shared" si="1"/>
        <v>105.022</v>
      </c>
      <c r="K28" t="s">
        <v>87</v>
      </c>
      <c r="L28" s="26" t="s">
        <v>13</v>
      </c>
    </row>
    <row r="29" spans="1:12" ht="13.5" thickBot="1">
      <c r="A29" s="5">
        <v>12</v>
      </c>
      <c r="B29" s="7" t="s">
        <v>39</v>
      </c>
      <c r="C29" s="8">
        <v>175.51</v>
      </c>
      <c r="D29" s="8">
        <v>162.28</v>
      </c>
      <c r="E29" s="8">
        <v>153.17</v>
      </c>
      <c r="F29" s="7"/>
      <c r="G29" s="8">
        <f t="shared" si="0"/>
        <v>163.6533333333333</v>
      </c>
      <c r="H29" s="7"/>
      <c r="I29" s="23" t="s">
        <v>92</v>
      </c>
      <c r="J29" s="8">
        <f t="shared" si="1"/>
        <v>98.19199999999998</v>
      </c>
      <c r="K29" t="s">
        <v>87</v>
      </c>
      <c r="L29" s="26" t="s">
        <v>13</v>
      </c>
    </row>
    <row r="30" spans="1:12" ht="13.5" thickBot="1">
      <c r="A30" s="5">
        <v>13</v>
      </c>
      <c r="B30" s="7" t="s">
        <v>93</v>
      </c>
      <c r="C30" s="13" t="s">
        <v>45</v>
      </c>
      <c r="D30" s="8">
        <v>196.2</v>
      </c>
      <c r="E30" s="13" t="s">
        <v>45</v>
      </c>
      <c r="F30" s="7"/>
      <c r="G30" s="8">
        <f t="shared" si="0"/>
        <v>65.39999999999999</v>
      </c>
      <c r="H30" s="7"/>
      <c r="I30" s="23" t="s">
        <v>92</v>
      </c>
      <c r="J30" s="8">
        <f t="shared" si="1"/>
        <v>39.239999999999995</v>
      </c>
      <c r="K30" t="s">
        <v>87</v>
      </c>
      <c r="L30" s="26" t="s">
        <v>13</v>
      </c>
    </row>
    <row r="31" spans="1:12" ht="13.5" thickBot="1">
      <c r="A31" s="5"/>
      <c r="B31" s="7"/>
      <c r="C31" s="13"/>
      <c r="D31" s="8"/>
      <c r="E31" s="13"/>
      <c r="F31" s="7"/>
      <c r="G31" s="8"/>
      <c r="H31" s="7"/>
      <c r="I31" s="7"/>
      <c r="J31" s="8"/>
      <c r="L31" s="26"/>
    </row>
    <row r="32" spans="1:12" s="1" customFormat="1" ht="13.5" thickBot="1">
      <c r="A32" s="5" t="s">
        <v>14</v>
      </c>
      <c r="B32" s="5" t="s">
        <v>19</v>
      </c>
      <c r="C32" s="6" t="s">
        <v>3</v>
      </c>
      <c r="D32" s="6"/>
      <c r="E32" s="6" t="s">
        <v>3</v>
      </c>
      <c r="F32" s="5"/>
      <c r="G32" s="6"/>
      <c r="H32" s="5"/>
      <c r="I32" s="5"/>
      <c r="J32" s="8"/>
      <c r="K32"/>
      <c r="L32" s="26"/>
    </row>
    <row r="33" spans="1:12" s="1" customFormat="1" ht="6" customHeight="1" thickBot="1">
      <c r="A33" s="5"/>
      <c r="B33" s="5"/>
      <c r="C33" s="6"/>
      <c r="D33" s="6"/>
      <c r="E33" s="6"/>
      <c r="F33" s="5"/>
      <c r="G33" s="6"/>
      <c r="H33" s="5"/>
      <c r="I33" s="5"/>
      <c r="J33" s="8"/>
      <c r="L33" s="25"/>
    </row>
    <row r="34" spans="1:12" ht="13.5" thickBot="1">
      <c r="A34" s="5">
        <v>1</v>
      </c>
      <c r="B34" s="7" t="s">
        <v>51</v>
      </c>
      <c r="C34" s="8">
        <v>170.15</v>
      </c>
      <c r="D34" s="8"/>
      <c r="E34" s="8">
        <v>165</v>
      </c>
      <c r="F34" s="7"/>
      <c r="G34" s="8">
        <f>AVERAGE(C34,E34)</f>
        <v>167.575</v>
      </c>
      <c r="H34" s="7"/>
      <c r="I34" s="7">
        <v>156.58</v>
      </c>
      <c r="J34" s="8">
        <f>(C34+E34+I34+I34)/4</f>
        <v>162.07750000000001</v>
      </c>
      <c r="K34" s="1"/>
      <c r="L34" s="26" t="s">
        <v>13</v>
      </c>
    </row>
    <row r="35" spans="1:12" ht="13.5" thickBot="1">
      <c r="A35" s="5">
        <v>2</v>
      </c>
      <c r="B35" s="7" t="s">
        <v>52</v>
      </c>
      <c r="C35" s="8">
        <v>147.14</v>
      </c>
      <c r="D35" s="8"/>
      <c r="E35" s="8">
        <v>138.1</v>
      </c>
      <c r="F35" s="7"/>
      <c r="G35" s="8">
        <f>AVERAGE(C35,E35)</f>
        <v>142.62</v>
      </c>
      <c r="H35" s="7"/>
      <c r="I35" s="7">
        <v>148.12</v>
      </c>
      <c r="J35" s="8">
        <f>(C35+E35+I35+I35)/4</f>
        <v>145.37</v>
      </c>
      <c r="L35" s="26" t="s">
        <v>14</v>
      </c>
    </row>
    <row r="36" spans="1:12" ht="13.5" thickBot="1">
      <c r="A36" s="5">
        <v>3</v>
      </c>
      <c r="B36" s="7" t="s">
        <v>90</v>
      </c>
      <c r="C36" s="13" t="s">
        <v>92</v>
      </c>
      <c r="D36" s="8"/>
      <c r="E36" s="13" t="s">
        <v>92</v>
      </c>
      <c r="F36" s="7"/>
      <c r="G36" s="13" t="s">
        <v>92</v>
      </c>
      <c r="H36" s="7"/>
      <c r="I36" s="7">
        <v>132.45</v>
      </c>
      <c r="J36" s="8">
        <f>I36/2</f>
        <v>66.225</v>
      </c>
      <c r="L36" s="27" t="s">
        <v>14</v>
      </c>
    </row>
    <row r="37" spans="1:10" ht="13.5" thickBot="1">
      <c r="A37" s="5"/>
      <c r="B37" s="15"/>
      <c r="C37" s="8"/>
      <c r="D37" s="8"/>
      <c r="E37" s="8"/>
      <c r="F37" s="7"/>
      <c r="G37" s="8"/>
      <c r="H37" s="7"/>
      <c r="I37" s="7"/>
      <c r="J37" s="8"/>
    </row>
    <row r="38" spans="1:10" ht="13.5" thickBot="1">
      <c r="A38" s="5">
        <v>4</v>
      </c>
      <c r="B38" s="7"/>
      <c r="C38" s="8"/>
      <c r="D38" s="8"/>
      <c r="E38" s="8"/>
      <c r="F38" s="7"/>
      <c r="G38" s="8"/>
      <c r="H38" s="7"/>
      <c r="I38" s="7"/>
      <c r="J38" s="8"/>
    </row>
    <row r="39" spans="1:10" ht="13.5" thickBot="1">
      <c r="A39" s="5">
        <v>5</v>
      </c>
      <c r="B39" s="7"/>
      <c r="C39" s="8"/>
      <c r="D39" s="8"/>
      <c r="E39" s="8"/>
      <c r="F39" s="7"/>
      <c r="G39" s="8"/>
      <c r="H39" s="7"/>
      <c r="I39" s="7"/>
      <c r="J39" s="8"/>
    </row>
    <row r="40" spans="1:10" ht="13.5" thickBot="1">
      <c r="A40" s="5">
        <v>6</v>
      </c>
      <c r="B40" s="7"/>
      <c r="C40" s="8"/>
      <c r="D40" s="8"/>
      <c r="E40" s="8"/>
      <c r="F40" s="7"/>
      <c r="G40" s="8"/>
      <c r="H40" s="7"/>
      <c r="I40" s="7"/>
      <c r="J40" s="8"/>
    </row>
    <row r="41" spans="1:10" ht="13.5" thickBot="1">
      <c r="A41" s="5">
        <v>7</v>
      </c>
      <c r="B41" s="7"/>
      <c r="C41" s="8"/>
      <c r="D41" s="8"/>
      <c r="E41" s="8"/>
      <c r="F41" s="7"/>
      <c r="G41" s="8"/>
      <c r="H41" s="7"/>
      <c r="I41" s="7"/>
      <c r="J41" s="8"/>
    </row>
    <row r="42" spans="1:10" ht="13.5" thickBot="1">
      <c r="A42" s="5"/>
      <c r="B42" s="7"/>
      <c r="C42" s="8"/>
      <c r="D42" s="8"/>
      <c r="E42" s="8"/>
      <c r="F42" s="7"/>
      <c r="G42" s="8">
        <f>IF(SUM(C42,E42)=0,"",SUM(C42:E42)/2)</f>
      </c>
      <c r="H42" s="7"/>
      <c r="I42" s="7"/>
      <c r="J42" s="8"/>
    </row>
    <row r="43" spans="1:10" ht="12.75">
      <c r="A43" s="16"/>
      <c r="B43" s="17"/>
      <c r="C43" s="19"/>
      <c r="D43" s="19"/>
      <c r="E43" s="19"/>
      <c r="F43" s="16"/>
      <c r="G43" s="19"/>
      <c r="H43" s="16"/>
      <c r="I43" s="16"/>
      <c r="J43" s="1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&amp;L&amp;"Arial,Vet"&amp;12Belgisch Kampioenschap Surfcasting 2002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F39" sqref="F39"/>
    </sheetView>
  </sheetViews>
  <sheetFormatPr defaultColWidth="9.140625" defaultRowHeight="12.75"/>
  <cols>
    <col min="2" max="2" width="19.28125" style="0" customWidth="1"/>
  </cols>
  <sheetData>
    <row r="2" spans="1:4" ht="12.75">
      <c r="A2" s="20"/>
      <c r="B2" s="9" t="s">
        <v>61</v>
      </c>
      <c r="D2" s="14"/>
    </row>
    <row r="3" spans="1:10" ht="12.75">
      <c r="A3" s="20"/>
      <c r="D3" s="21"/>
      <c r="E3" s="1" t="s">
        <v>62</v>
      </c>
      <c r="F3" s="1"/>
      <c r="G3" s="1"/>
      <c r="H3" s="1"/>
      <c r="I3" s="1"/>
      <c r="J3" s="1"/>
    </row>
    <row r="4" spans="1:10" ht="12.75">
      <c r="A4" s="20"/>
      <c r="D4" s="21"/>
      <c r="E4" s="1"/>
      <c r="F4" s="1"/>
      <c r="G4" s="1"/>
      <c r="H4" s="1"/>
      <c r="I4" s="1"/>
      <c r="J4" s="1"/>
    </row>
    <row r="5" spans="1:10" ht="12.75">
      <c r="A5" s="22" t="s">
        <v>63</v>
      </c>
      <c r="B5" s="1" t="s">
        <v>64</v>
      </c>
      <c r="D5" s="21" t="s">
        <v>65</v>
      </c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</row>
    <row r="6" spans="1:4" ht="12.75">
      <c r="A6" s="20"/>
      <c r="D6" s="14"/>
    </row>
    <row r="7" spans="1:10" ht="12.75">
      <c r="A7" s="20">
        <v>1</v>
      </c>
      <c r="B7" t="s">
        <v>66</v>
      </c>
      <c r="D7" s="14" t="s">
        <v>67</v>
      </c>
      <c r="E7" s="10"/>
      <c r="F7" s="10">
        <v>148.39</v>
      </c>
      <c r="G7" s="10">
        <v>153.86</v>
      </c>
      <c r="H7" s="10"/>
      <c r="I7" s="10">
        <v>153.98</v>
      </c>
      <c r="J7" s="10"/>
    </row>
    <row r="8" spans="1:10" ht="12.75">
      <c r="A8" s="20">
        <v>2</v>
      </c>
      <c r="B8" t="s">
        <v>68</v>
      </c>
      <c r="D8" s="14" t="s">
        <v>67</v>
      </c>
      <c r="E8" s="10">
        <v>140.15</v>
      </c>
      <c r="F8" s="10"/>
      <c r="G8" s="10">
        <v>148.9</v>
      </c>
      <c r="H8" s="10">
        <v>133.83</v>
      </c>
      <c r="I8" s="10">
        <v>154.06</v>
      </c>
      <c r="J8" s="10"/>
    </row>
    <row r="9" spans="1:10" ht="12.75">
      <c r="A9" s="20">
        <v>3</v>
      </c>
      <c r="B9" t="s">
        <v>37</v>
      </c>
      <c r="D9" s="14" t="s">
        <v>69</v>
      </c>
      <c r="E9" s="10"/>
      <c r="F9" s="10">
        <v>204.73</v>
      </c>
      <c r="G9" s="10">
        <v>205.37</v>
      </c>
      <c r="H9" s="10"/>
      <c r="I9" s="10">
        <v>209.17</v>
      </c>
      <c r="J9" s="10"/>
    </row>
    <row r="10" spans="1:10" ht="12.75">
      <c r="A10" s="20">
        <v>4</v>
      </c>
      <c r="B10" t="s">
        <v>70</v>
      </c>
      <c r="D10" s="14" t="s">
        <v>67</v>
      </c>
      <c r="E10" s="10">
        <v>140.24</v>
      </c>
      <c r="F10" s="10">
        <v>149.75</v>
      </c>
      <c r="G10" s="10">
        <v>124.1</v>
      </c>
      <c r="H10" s="10">
        <v>157.52</v>
      </c>
      <c r="I10" s="10"/>
      <c r="J10" s="10"/>
    </row>
    <row r="11" spans="1:10" ht="12.75">
      <c r="A11" s="20">
        <v>5</v>
      </c>
      <c r="B11" t="s">
        <v>71</v>
      </c>
      <c r="D11" s="14" t="s">
        <v>69</v>
      </c>
      <c r="E11" s="10">
        <v>92</v>
      </c>
      <c r="F11" s="10"/>
      <c r="G11" s="10"/>
      <c r="H11" s="10"/>
      <c r="I11" s="10"/>
      <c r="J11" s="10"/>
    </row>
    <row r="12" spans="1:10" ht="12.75">
      <c r="A12" s="20">
        <v>6</v>
      </c>
      <c r="B12" t="s">
        <v>35</v>
      </c>
      <c r="D12" s="14" t="s">
        <v>67</v>
      </c>
      <c r="E12" s="10"/>
      <c r="F12" s="10"/>
      <c r="G12" s="10">
        <v>175.22</v>
      </c>
      <c r="H12" s="10">
        <v>170.09</v>
      </c>
      <c r="I12" s="10"/>
      <c r="J12" s="10"/>
    </row>
    <row r="13" spans="1:10" ht="12.75">
      <c r="A13" s="20">
        <v>7</v>
      </c>
      <c r="B13" t="s">
        <v>72</v>
      </c>
      <c r="D13" s="14" t="s">
        <v>67</v>
      </c>
      <c r="E13" s="10">
        <v>138.32</v>
      </c>
      <c r="F13" s="10"/>
      <c r="G13" s="10">
        <v>143.95</v>
      </c>
      <c r="H13" s="10">
        <v>146.73</v>
      </c>
      <c r="I13" s="10">
        <v>141.71</v>
      </c>
      <c r="J13" s="10"/>
    </row>
    <row r="14" spans="1:10" ht="12.75">
      <c r="A14" s="20">
        <v>8</v>
      </c>
      <c r="B14" t="s">
        <v>43</v>
      </c>
      <c r="D14" s="14" t="s">
        <v>69</v>
      </c>
      <c r="E14" s="10"/>
      <c r="F14" s="10">
        <v>189.89</v>
      </c>
      <c r="G14" s="10">
        <v>193.1</v>
      </c>
      <c r="H14" s="10">
        <v>194.47</v>
      </c>
      <c r="I14" s="10"/>
      <c r="J14" s="10"/>
    </row>
    <row r="15" spans="1:10" ht="12.75">
      <c r="A15" s="20">
        <v>9</v>
      </c>
      <c r="B15" t="s">
        <v>27</v>
      </c>
      <c r="D15" s="14" t="s">
        <v>69</v>
      </c>
      <c r="E15" s="10">
        <v>172</v>
      </c>
      <c r="F15" s="10">
        <v>170.23</v>
      </c>
      <c r="G15" s="10"/>
      <c r="H15" s="10">
        <v>179.5</v>
      </c>
      <c r="I15" s="10"/>
      <c r="J15" s="10"/>
    </row>
    <row r="16" spans="1:10" ht="12.75">
      <c r="A16" s="20">
        <v>10</v>
      </c>
      <c r="B16" t="s">
        <v>73</v>
      </c>
      <c r="D16" s="14" t="s">
        <v>69</v>
      </c>
      <c r="E16" s="10"/>
      <c r="F16" s="10">
        <v>213.29</v>
      </c>
      <c r="G16" s="10"/>
      <c r="H16" s="10"/>
      <c r="I16" s="10"/>
      <c r="J16" s="10"/>
    </row>
    <row r="17" spans="1:10" ht="12.75">
      <c r="A17" s="20">
        <v>11</v>
      </c>
      <c r="B17" t="s">
        <v>24</v>
      </c>
      <c r="D17" s="14" t="s">
        <v>69</v>
      </c>
      <c r="E17" s="10">
        <v>196.1</v>
      </c>
      <c r="F17" s="10">
        <v>196.07</v>
      </c>
      <c r="G17" s="10">
        <v>196.61</v>
      </c>
      <c r="H17" s="10">
        <v>198.53</v>
      </c>
      <c r="I17" s="10"/>
      <c r="J17" s="10"/>
    </row>
    <row r="18" spans="1:10" ht="12.75">
      <c r="A18" s="20">
        <v>12</v>
      </c>
      <c r="B18" t="s">
        <v>74</v>
      </c>
      <c r="D18" s="14" t="s">
        <v>67</v>
      </c>
      <c r="E18" s="10">
        <v>142.83</v>
      </c>
      <c r="F18" s="10"/>
      <c r="G18" s="10">
        <v>146.55</v>
      </c>
      <c r="H18" s="10"/>
      <c r="I18" s="10"/>
      <c r="J18" s="10"/>
    </row>
    <row r="19" spans="1:10" ht="12.75">
      <c r="A19" s="20">
        <v>13</v>
      </c>
      <c r="B19" t="s">
        <v>75</v>
      </c>
      <c r="D19" s="14" t="s">
        <v>67</v>
      </c>
      <c r="E19" s="10">
        <v>136.19</v>
      </c>
      <c r="F19" s="10">
        <v>139.92</v>
      </c>
      <c r="G19" s="10">
        <v>162.2</v>
      </c>
      <c r="H19" s="10"/>
      <c r="I19" s="10"/>
      <c r="J19" s="10"/>
    </row>
    <row r="20" spans="1:10" ht="12.75">
      <c r="A20" s="20">
        <v>14</v>
      </c>
      <c r="B20" t="s">
        <v>28</v>
      </c>
      <c r="D20" s="14" t="s">
        <v>69</v>
      </c>
      <c r="E20" s="10"/>
      <c r="F20" s="10">
        <v>148.05</v>
      </c>
      <c r="G20" s="10"/>
      <c r="H20" s="10">
        <v>153.62</v>
      </c>
      <c r="I20" s="10">
        <v>156.06</v>
      </c>
      <c r="J20" s="10"/>
    </row>
    <row r="21" spans="1:10" ht="12.75">
      <c r="A21" s="20">
        <v>15</v>
      </c>
      <c r="B21" t="s">
        <v>46</v>
      </c>
      <c r="D21" s="14" t="s">
        <v>69</v>
      </c>
      <c r="E21" s="10"/>
      <c r="F21" s="10"/>
      <c r="G21" s="10"/>
      <c r="H21" s="10"/>
      <c r="I21" s="10">
        <v>170.13</v>
      </c>
      <c r="J21" s="10"/>
    </row>
    <row r="22" spans="1:10" ht="12.75">
      <c r="A22" s="20">
        <v>16</v>
      </c>
      <c r="B22" t="s">
        <v>76</v>
      </c>
      <c r="D22" s="14" t="s">
        <v>67</v>
      </c>
      <c r="E22" s="10">
        <v>115.54</v>
      </c>
      <c r="F22" s="10">
        <v>115.36</v>
      </c>
      <c r="G22" s="10">
        <v>112.45</v>
      </c>
      <c r="H22" s="10"/>
      <c r="I22" s="10"/>
      <c r="J22" s="10"/>
    </row>
    <row r="23" spans="1:10" ht="12.75">
      <c r="A23" s="20">
        <v>17</v>
      </c>
      <c r="B23" t="s">
        <v>77</v>
      </c>
      <c r="D23" s="14" t="s">
        <v>69</v>
      </c>
      <c r="E23" s="10">
        <v>150.15</v>
      </c>
      <c r="F23" s="10"/>
      <c r="G23" s="10"/>
      <c r="H23" s="10"/>
      <c r="I23" s="10"/>
      <c r="J23" s="10"/>
    </row>
    <row r="24" spans="1:10" ht="12.75">
      <c r="A24" s="20">
        <v>18</v>
      </c>
      <c r="B24" t="s">
        <v>21</v>
      </c>
      <c r="D24" s="14" t="s">
        <v>67</v>
      </c>
      <c r="E24" s="10"/>
      <c r="F24" s="10">
        <v>164.16</v>
      </c>
      <c r="G24" s="10"/>
      <c r="H24" s="10">
        <v>179.35</v>
      </c>
      <c r="I24" s="10"/>
      <c r="J24" s="10"/>
    </row>
    <row r="25" spans="1:10" ht="12.75">
      <c r="A25" s="20">
        <v>19</v>
      </c>
      <c r="B25" t="s">
        <v>23</v>
      </c>
      <c r="D25" s="14" t="s">
        <v>67</v>
      </c>
      <c r="E25" s="10">
        <v>148.81</v>
      </c>
      <c r="F25" s="10">
        <v>159.25</v>
      </c>
      <c r="G25" s="10"/>
      <c r="H25" s="10"/>
      <c r="I25" s="10"/>
      <c r="J25" s="10"/>
    </row>
    <row r="26" spans="1:10" ht="12.75">
      <c r="A26" s="20">
        <v>20</v>
      </c>
      <c r="B26" t="s">
        <v>32</v>
      </c>
      <c r="D26" s="14" t="s">
        <v>69</v>
      </c>
      <c r="E26" s="10"/>
      <c r="F26" s="10">
        <v>170.17</v>
      </c>
      <c r="G26" s="10"/>
      <c r="H26" s="10">
        <v>176.02</v>
      </c>
      <c r="I26" s="10"/>
      <c r="J26" s="10"/>
    </row>
    <row r="27" spans="1:10" ht="12.75">
      <c r="A27" s="20">
        <v>21</v>
      </c>
      <c r="B27" t="s">
        <v>78</v>
      </c>
      <c r="D27" s="14" t="s">
        <v>67</v>
      </c>
      <c r="E27" s="10">
        <v>141.9</v>
      </c>
      <c r="F27" s="10"/>
      <c r="G27" s="10"/>
      <c r="H27" s="10"/>
      <c r="I27" s="10"/>
      <c r="J27" s="10">
        <v>147.71</v>
      </c>
    </row>
    <row r="28" spans="1:10" ht="12.75">
      <c r="A28" s="20">
        <v>22</v>
      </c>
      <c r="B28" t="s">
        <v>50</v>
      </c>
      <c r="D28" s="14" t="s">
        <v>69</v>
      </c>
      <c r="E28" s="10">
        <v>137.1</v>
      </c>
      <c r="F28" s="10">
        <v>148.2</v>
      </c>
      <c r="G28" s="10">
        <v>154.24</v>
      </c>
      <c r="H28" s="10"/>
      <c r="I28" s="10">
        <v>163.2</v>
      </c>
      <c r="J28" s="10"/>
    </row>
    <row r="29" spans="1:10" ht="12.75">
      <c r="A29" s="20">
        <v>23</v>
      </c>
      <c r="B29" t="s">
        <v>25</v>
      </c>
      <c r="D29" s="14" t="s">
        <v>69</v>
      </c>
      <c r="E29" s="10">
        <v>181.02</v>
      </c>
      <c r="F29" s="10"/>
      <c r="G29" s="10">
        <v>185.33</v>
      </c>
      <c r="H29" s="10"/>
      <c r="I29" s="10">
        <v>187.97</v>
      </c>
      <c r="J29" s="10"/>
    </row>
    <row r="30" spans="1:10" ht="12.75">
      <c r="A30" s="20">
        <v>24</v>
      </c>
      <c r="B30" t="s">
        <v>30</v>
      </c>
      <c r="D30" s="14" t="s">
        <v>69</v>
      </c>
      <c r="E30" s="10">
        <v>187</v>
      </c>
      <c r="F30" s="10"/>
      <c r="G30" s="10">
        <v>190.01</v>
      </c>
      <c r="H30" s="10"/>
      <c r="I30" s="10">
        <v>197.25</v>
      </c>
      <c r="J30" s="10"/>
    </row>
    <row r="31" spans="1:10" ht="12.75">
      <c r="A31" s="20">
        <v>25</v>
      </c>
      <c r="B31" t="s">
        <v>79</v>
      </c>
      <c r="D31" s="14" t="s">
        <v>67</v>
      </c>
      <c r="E31" s="10">
        <v>163.25</v>
      </c>
      <c r="F31" s="10"/>
      <c r="G31" s="10"/>
      <c r="H31" s="10">
        <v>155.8</v>
      </c>
      <c r="I31" s="10">
        <v>165.31</v>
      </c>
      <c r="J31" s="10"/>
    </row>
    <row r="32" spans="1:10" ht="12.75">
      <c r="A32" s="20">
        <v>26</v>
      </c>
      <c r="B32" t="s">
        <v>80</v>
      </c>
      <c r="D32" s="14" t="s">
        <v>67</v>
      </c>
      <c r="E32" s="10">
        <v>110.68</v>
      </c>
      <c r="F32" s="10"/>
      <c r="G32" s="10">
        <v>123.38</v>
      </c>
      <c r="H32" s="10"/>
      <c r="I32" s="10"/>
      <c r="J32" s="10"/>
    </row>
    <row r="33" spans="1:10" ht="12.75">
      <c r="A33" s="20">
        <v>27</v>
      </c>
      <c r="B33" t="s">
        <v>29</v>
      </c>
      <c r="D33" s="14" t="s">
        <v>69</v>
      </c>
      <c r="E33" s="10"/>
      <c r="F33" s="10"/>
      <c r="G33" s="10"/>
      <c r="H33" s="10">
        <v>200.53</v>
      </c>
      <c r="I33" s="10"/>
      <c r="J33" s="10"/>
    </row>
    <row r="34" spans="1:10" ht="12.75">
      <c r="A34" s="20">
        <v>28</v>
      </c>
      <c r="B34" t="s">
        <v>81</v>
      </c>
      <c r="D34" s="14" t="s">
        <v>67</v>
      </c>
      <c r="E34" s="10">
        <v>157.22</v>
      </c>
      <c r="F34" s="10">
        <v>158.62</v>
      </c>
      <c r="G34" s="10">
        <v>167.08</v>
      </c>
      <c r="H34" s="10"/>
      <c r="I34" s="10">
        <v>156.18</v>
      </c>
      <c r="J34" s="10"/>
    </row>
    <row r="35" spans="1:10" ht="12.75">
      <c r="A35" s="20">
        <v>29</v>
      </c>
      <c r="B35" t="s">
        <v>26</v>
      </c>
      <c r="D35" s="14" t="s">
        <v>69</v>
      </c>
      <c r="E35" s="10"/>
      <c r="F35" s="10"/>
      <c r="G35" s="10">
        <v>177.57</v>
      </c>
      <c r="H35" s="10">
        <v>189.02</v>
      </c>
      <c r="I35" s="10"/>
      <c r="J35" s="10"/>
    </row>
    <row r="36" spans="1:10" ht="12.75">
      <c r="A36" s="20">
        <v>30</v>
      </c>
      <c r="B36" t="s">
        <v>33</v>
      </c>
      <c r="D36" s="14" t="s">
        <v>69</v>
      </c>
      <c r="E36" s="10">
        <v>152.06</v>
      </c>
      <c r="F36" s="10"/>
      <c r="G36" s="10">
        <v>162.05</v>
      </c>
      <c r="H36" s="10">
        <v>168.13</v>
      </c>
      <c r="I36" s="10"/>
      <c r="J36" s="10"/>
    </row>
    <row r="37" spans="1:10" ht="12.75">
      <c r="A37" s="20">
        <v>31</v>
      </c>
      <c r="B37" t="s">
        <v>34</v>
      </c>
      <c r="D37" s="14" t="s">
        <v>69</v>
      </c>
      <c r="E37" s="10"/>
      <c r="F37" s="10"/>
      <c r="G37" s="10"/>
      <c r="H37" s="10">
        <v>159.83</v>
      </c>
      <c r="I37" s="10">
        <v>148.62</v>
      </c>
      <c r="J37" s="10"/>
    </row>
    <row r="39" spans="1:11" ht="12.75">
      <c r="A39" s="14"/>
      <c r="B39" s="14"/>
      <c r="C39" s="9" t="s">
        <v>82</v>
      </c>
      <c r="D39" s="9" t="s">
        <v>41</v>
      </c>
      <c r="H39" s="14"/>
      <c r="I39" s="14"/>
      <c r="J39" s="9" t="s">
        <v>85</v>
      </c>
      <c r="K39" s="9" t="s">
        <v>41</v>
      </c>
    </row>
    <row r="40" spans="1:9" ht="12.75">
      <c r="A40" s="14"/>
      <c r="B40" s="14"/>
      <c r="H40" s="14"/>
      <c r="I40" s="14"/>
    </row>
    <row r="41" spans="1:13" ht="12.75">
      <c r="A41" s="14" t="s">
        <v>83</v>
      </c>
      <c r="B41" s="14" t="s">
        <v>63</v>
      </c>
      <c r="C41" t="s">
        <v>1</v>
      </c>
      <c r="E41" t="s">
        <v>65</v>
      </c>
      <c r="F41" t="s">
        <v>84</v>
      </c>
      <c r="H41" s="14" t="s">
        <v>83</v>
      </c>
      <c r="I41" s="14" t="s">
        <v>63</v>
      </c>
      <c r="J41" t="s">
        <v>1</v>
      </c>
      <c r="L41" t="s">
        <v>65</v>
      </c>
      <c r="M41" t="s">
        <v>20</v>
      </c>
    </row>
    <row r="42" spans="1:9" ht="12.75">
      <c r="A42" s="14"/>
      <c r="B42" s="14"/>
      <c r="H42" s="14"/>
      <c r="I42" s="14"/>
    </row>
    <row r="43" spans="1:13" ht="12.75">
      <c r="A43" s="14">
        <v>1</v>
      </c>
      <c r="B43" s="14">
        <v>18</v>
      </c>
      <c r="C43" t="s">
        <v>21</v>
      </c>
      <c r="E43" t="s">
        <v>67</v>
      </c>
      <c r="F43" s="10">
        <v>179.35</v>
      </c>
      <c r="H43" s="14">
        <v>1</v>
      </c>
      <c r="I43" s="14">
        <v>10</v>
      </c>
      <c r="J43" t="s">
        <v>73</v>
      </c>
      <c r="L43" t="s">
        <v>69</v>
      </c>
      <c r="M43" s="10">
        <v>213.29</v>
      </c>
    </row>
    <row r="44" spans="1:13" ht="12.75">
      <c r="A44" s="14">
        <v>2</v>
      </c>
      <c r="B44" s="14">
        <v>6</v>
      </c>
      <c r="C44" t="s">
        <v>35</v>
      </c>
      <c r="E44" t="s">
        <v>67</v>
      </c>
      <c r="F44" s="10">
        <v>175.22</v>
      </c>
      <c r="H44" s="14">
        <v>2</v>
      </c>
      <c r="I44" s="14">
        <v>3</v>
      </c>
      <c r="J44" t="s">
        <v>37</v>
      </c>
      <c r="L44" t="s">
        <v>69</v>
      </c>
      <c r="M44" s="10">
        <v>209.17</v>
      </c>
    </row>
    <row r="45" spans="1:13" ht="12.75">
      <c r="A45" s="14">
        <v>3</v>
      </c>
      <c r="B45" s="14">
        <v>28</v>
      </c>
      <c r="C45" t="s">
        <v>81</v>
      </c>
      <c r="E45" t="s">
        <v>67</v>
      </c>
      <c r="F45" s="10">
        <v>167.08</v>
      </c>
      <c r="H45" s="14">
        <v>3</v>
      </c>
      <c r="I45" s="14">
        <v>27</v>
      </c>
      <c r="J45" t="s">
        <v>29</v>
      </c>
      <c r="L45" t="s">
        <v>69</v>
      </c>
      <c r="M45" s="10">
        <v>200.53</v>
      </c>
    </row>
    <row r="46" spans="1:13" ht="12.75">
      <c r="A46" s="14">
        <v>4</v>
      </c>
      <c r="B46" s="14">
        <v>25</v>
      </c>
      <c r="C46" t="s">
        <v>79</v>
      </c>
      <c r="E46" t="s">
        <v>67</v>
      </c>
      <c r="F46" s="10">
        <v>165.31</v>
      </c>
      <c r="H46" s="14">
        <v>4</v>
      </c>
      <c r="I46" s="14">
        <v>11</v>
      </c>
      <c r="J46" t="s">
        <v>24</v>
      </c>
      <c r="L46" t="s">
        <v>69</v>
      </c>
      <c r="M46" s="10">
        <v>198.53</v>
      </c>
    </row>
    <row r="47" spans="1:13" ht="12.75">
      <c r="A47" s="14">
        <v>5</v>
      </c>
      <c r="B47" s="14">
        <v>13</v>
      </c>
      <c r="C47" t="s">
        <v>75</v>
      </c>
      <c r="E47" t="s">
        <v>67</v>
      </c>
      <c r="F47" s="10">
        <v>162.2</v>
      </c>
      <c r="H47" s="14">
        <v>5</v>
      </c>
      <c r="I47" s="14">
        <v>24</v>
      </c>
      <c r="J47" t="s">
        <v>30</v>
      </c>
      <c r="L47" t="s">
        <v>69</v>
      </c>
      <c r="M47" s="10">
        <v>197.25</v>
      </c>
    </row>
    <row r="48" spans="1:13" ht="12.75">
      <c r="A48" s="14">
        <v>6</v>
      </c>
      <c r="B48" s="14">
        <v>19</v>
      </c>
      <c r="C48" t="s">
        <v>23</v>
      </c>
      <c r="E48" t="s">
        <v>67</v>
      </c>
      <c r="F48" s="10">
        <v>159.25</v>
      </c>
      <c r="H48" s="14">
        <v>6</v>
      </c>
      <c r="I48" s="14">
        <v>8</v>
      </c>
      <c r="J48" t="s">
        <v>43</v>
      </c>
      <c r="L48" t="s">
        <v>69</v>
      </c>
      <c r="M48" s="10">
        <v>194.47</v>
      </c>
    </row>
    <row r="49" spans="1:13" ht="12.75">
      <c r="A49" s="14">
        <v>7</v>
      </c>
      <c r="B49" s="14">
        <v>4</v>
      </c>
      <c r="C49" t="s">
        <v>70</v>
      </c>
      <c r="E49" t="s">
        <v>67</v>
      </c>
      <c r="F49" s="10">
        <v>157.52</v>
      </c>
      <c r="H49" s="14">
        <v>7</v>
      </c>
      <c r="I49" s="14">
        <v>29</v>
      </c>
      <c r="J49" t="s">
        <v>26</v>
      </c>
      <c r="L49" t="s">
        <v>69</v>
      </c>
      <c r="M49" s="10">
        <v>189.02</v>
      </c>
    </row>
    <row r="50" spans="1:13" ht="12.75">
      <c r="A50" s="14">
        <v>8</v>
      </c>
      <c r="B50" s="14">
        <v>2</v>
      </c>
      <c r="C50" t="s">
        <v>68</v>
      </c>
      <c r="E50" t="s">
        <v>67</v>
      </c>
      <c r="F50" s="10">
        <v>154.06</v>
      </c>
      <c r="H50" s="14">
        <v>8</v>
      </c>
      <c r="I50" s="14">
        <v>23</v>
      </c>
      <c r="J50" t="s">
        <v>25</v>
      </c>
      <c r="L50" t="s">
        <v>69</v>
      </c>
      <c r="M50" s="10">
        <v>187.97</v>
      </c>
    </row>
    <row r="51" spans="1:13" ht="12.75">
      <c r="A51" s="14">
        <v>9</v>
      </c>
      <c r="B51" s="14">
        <v>1</v>
      </c>
      <c r="C51" t="s">
        <v>66</v>
      </c>
      <c r="E51" t="s">
        <v>67</v>
      </c>
      <c r="F51" s="10">
        <v>153.98</v>
      </c>
      <c r="H51" s="14">
        <v>9</v>
      </c>
      <c r="I51" s="14">
        <v>9</v>
      </c>
      <c r="J51" t="s">
        <v>27</v>
      </c>
      <c r="L51" t="s">
        <v>69</v>
      </c>
      <c r="M51" s="10">
        <v>179.5</v>
      </c>
    </row>
    <row r="52" spans="1:13" ht="12.75">
      <c r="A52" s="14">
        <v>10</v>
      </c>
      <c r="B52" s="14">
        <v>21</v>
      </c>
      <c r="C52" t="s">
        <v>78</v>
      </c>
      <c r="E52" t="s">
        <v>67</v>
      </c>
      <c r="F52" s="10">
        <v>147.71</v>
      </c>
      <c r="H52" s="14">
        <v>10</v>
      </c>
      <c r="I52" s="14">
        <v>20</v>
      </c>
      <c r="J52" t="s">
        <v>32</v>
      </c>
      <c r="L52" t="s">
        <v>69</v>
      </c>
      <c r="M52" s="10">
        <v>176.02</v>
      </c>
    </row>
    <row r="53" spans="1:13" ht="12.75">
      <c r="A53" s="14">
        <v>11</v>
      </c>
      <c r="B53" s="14">
        <v>7</v>
      </c>
      <c r="C53" t="s">
        <v>72</v>
      </c>
      <c r="E53" t="s">
        <v>67</v>
      </c>
      <c r="F53" s="10">
        <v>146.73</v>
      </c>
      <c r="H53" s="14">
        <v>11</v>
      </c>
      <c r="I53" s="14">
        <v>15</v>
      </c>
      <c r="J53" t="s">
        <v>46</v>
      </c>
      <c r="L53" t="s">
        <v>69</v>
      </c>
      <c r="M53" s="10">
        <v>170.13</v>
      </c>
    </row>
    <row r="54" spans="1:13" ht="12.75">
      <c r="A54" s="14">
        <v>12</v>
      </c>
      <c r="B54" s="14">
        <v>12</v>
      </c>
      <c r="C54" t="s">
        <v>74</v>
      </c>
      <c r="E54" t="s">
        <v>67</v>
      </c>
      <c r="F54" s="10">
        <v>146.55</v>
      </c>
      <c r="H54" s="14">
        <v>12</v>
      </c>
      <c r="I54" s="14">
        <v>30</v>
      </c>
      <c r="J54" t="s">
        <v>33</v>
      </c>
      <c r="L54" t="s">
        <v>69</v>
      </c>
      <c r="M54" s="10">
        <v>168.13</v>
      </c>
    </row>
    <row r="55" spans="1:13" ht="12.75">
      <c r="A55" s="14">
        <v>13</v>
      </c>
      <c r="B55" s="14">
        <v>26</v>
      </c>
      <c r="C55" t="s">
        <v>80</v>
      </c>
      <c r="E55" t="s">
        <v>67</v>
      </c>
      <c r="F55" s="10">
        <v>123.38</v>
      </c>
      <c r="H55" s="14">
        <v>13</v>
      </c>
      <c r="I55" s="14">
        <v>22</v>
      </c>
      <c r="J55" t="s">
        <v>50</v>
      </c>
      <c r="L55" t="s">
        <v>69</v>
      </c>
      <c r="M55" s="10">
        <v>163.2</v>
      </c>
    </row>
    <row r="56" spans="1:13" ht="12.75">
      <c r="A56" s="14">
        <v>14</v>
      </c>
      <c r="B56" s="14">
        <v>16</v>
      </c>
      <c r="C56" t="s">
        <v>76</v>
      </c>
      <c r="E56" t="s">
        <v>67</v>
      </c>
      <c r="F56" s="10">
        <v>115.54</v>
      </c>
      <c r="H56" s="14">
        <v>14</v>
      </c>
      <c r="I56" s="14">
        <v>31</v>
      </c>
      <c r="J56" t="s">
        <v>34</v>
      </c>
      <c r="L56" t="s">
        <v>69</v>
      </c>
      <c r="M56" s="10">
        <v>159.83</v>
      </c>
    </row>
    <row r="57" spans="8:13" ht="12.75">
      <c r="H57" s="14">
        <v>15</v>
      </c>
      <c r="I57" s="14">
        <v>14</v>
      </c>
      <c r="J57" t="s">
        <v>28</v>
      </c>
      <c r="L57" t="s">
        <v>69</v>
      </c>
      <c r="M57" s="10">
        <v>156.06</v>
      </c>
    </row>
    <row r="58" spans="8:13" ht="12.75">
      <c r="H58" s="14">
        <v>16</v>
      </c>
      <c r="I58" s="14">
        <v>17</v>
      </c>
      <c r="J58" t="s">
        <v>77</v>
      </c>
      <c r="L58" t="s">
        <v>69</v>
      </c>
      <c r="M58" s="10">
        <v>150.15</v>
      </c>
    </row>
    <row r="59" spans="8:13" ht="12.75">
      <c r="H59" s="14">
        <v>17</v>
      </c>
      <c r="I59" s="14">
        <v>5</v>
      </c>
      <c r="J59" t="s">
        <v>71</v>
      </c>
      <c r="L59" t="s">
        <v>69</v>
      </c>
      <c r="M59" s="10">
        <v>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41"/>
  <sheetViews>
    <sheetView workbookViewId="0" topLeftCell="A1">
      <selection activeCell="E26" sqref="E26"/>
    </sheetView>
  </sheetViews>
  <sheetFormatPr defaultColWidth="9.140625" defaultRowHeight="12.75"/>
  <cols>
    <col min="2" max="2" width="23.7109375" style="0" customWidth="1"/>
    <col min="6" max="6" width="1.8515625" style="0" customWidth="1"/>
  </cols>
  <sheetData>
    <row r="1" ht="12.75">
      <c r="A1" t="s">
        <v>54</v>
      </c>
    </row>
    <row r="3" spans="1:7" ht="12.75">
      <c r="A3" t="s">
        <v>15</v>
      </c>
      <c r="B3" t="s">
        <v>16</v>
      </c>
      <c r="C3" t="s">
        <v>2</v>
      </c>
      <c r="D3" t="s">
        <v>3</v>
      </c>
      <c r="E3" t="s">
        <v>4</v>
      </c>
      <c r="G3" t="s">
        <v>41</v>
      </c>
    </row>
    <row r="5" spans="1:7" ht="12.75">
      <c r="A5">
        <v>1</v>
      </c>
      <c r="B5" t="s">
        <v>50</v>
      </c>
      <c r="D5">
        <v>189.15</v>
      </c>
      <c r="E5">
        <v>177.97</v>
      </c>
      <c r="G5" t="s">
        <v>13</v>
      </c>
    </row>
    <row r="6" spans="1:7" ht="12.75">
      <c r="A6">
        <v>2</v>
      </c>
      <c r="B6" t="s">
        <v>51</v>
      </c>
      <c r="D6">
        <v>156.25</v>
      </c>
      <c r="G6" t="s">
        <v>14</v>
      </c>
    </row>
    <row r="7" spans="1:7" ht="12.75">
      <c r="A7">
        <v>3</v>
      </c>
      <c r="B7" t="s">
        <v>21</v>
      </c>
      <c r="C7">
        <v>167.46</v>
      </c>
      <c r="D7">
        <v>176.5</v>
      </c>
      <c r="E7">
        <v>181.15</v>
      </c>
      <c r="G7" t="s">
        <v>13</v>
      </c>
    </row>
    <row r="8" spans="1:7" ht="12.75">
      <c r="A8">
        <v>4</v>
      </c>
      <c r="B8" t="s">
        <v>26</v>
      </c>
      <c r="C8" s="10">
        <v>207.58</v>
      </c>
      <c r="D8">
        <v>205</v>
      </c>
      <c r="E8">
        <v>201.52</v>
      </c>
      <c r="G8" t="s">
        <v>13</v>
      </c>
    </row>
    <row r="9" spans="1:7" ht="12.75">
      <c r="A9">
        <v>5</v>
      </c>
      <c r="B9" t="s">
        <v>36</v>
      </c>
      <c r="C9">
        <v>214.36</v>
      </c>
      <c r="D9">
        <v>237</v>
      </c>
      <c r="E9">
        <v>232.45</v>
      </c>
      <c r="G9" t="s">
        <v>8</v>
      </c>
    </row>
    <row r="10" spans="1:7" ht="12.75">
      <c r="A10">
        <v>6</v>
      </c>
      <c r="B10" t="s">
        <v>56</v>
      </c>
      <c r="D10">
        <v>167.06</v>
      </c>
      <c r="G10" t="s">
        <v>13</v>
      </c>
    </row>
    <row r="11" spans="1:7" ht="12.75">
      <c r="A11">
        <v>7</v>
      </c>
      <c r="B11" t="s">
        <v>52</v>
      </c>
      <c r="D11" s="10">
        <v>147.14</v>
      </c>
      <c r="G11" t="s">
        <v>14</v>
      </c>
    </row>
    <row r="12" spans="1:7" ht="12.75">
      <c r="A12">
        <v>8</v>
      </c>
      <c r="B12" t="s">
        <v>30</v>
      </c>
      <c r="C12">
        <v>204</v>
      </c>
      <c r="D12" s="10">
        <v>210.51</v>
      </c>
      <c r="E12">
        <v>207.51</v>
      </c>
      <c r="G12" t="s">
        <v>8</v>
      </c>
    </row>
    <row r="13" spans="1:7" ht="12.75">
      <c r="A13">
        <v>9</v>
      </c>
      <c r="B13" t="s">
        <v>25</v>
      </c>
      <c r="D13">
        <v>195.74</v>
      </c>
      <c r="E13">
        <v>198.86</v>
      </c>
      <c r="G13" t="s">
        <v>8</v>
      </c>
    </row>
    <row r="14" spans="1:7" ht="12.75">
      <c r="A14">
        <v>10</v>
      </c>
      <c r="B14" t="s">
        <v>31</v>
      </c>
      <c r="D14">
        <v>202.89</v>
      </c>
      <c r="E14">
        <v>198.3</v>
      </c>
      <c r="G14" t="s">
        <v>8</v>
      </c>
    </row>
    <row r="15" spans="1:7" ht="12.75">
      <c r="A15">
        <v>11</v>
      </c>
      <c r="B15" t="s">
        <v>22</v>
      </c>
      <c r="C15">
        <v>238.05</v>
      </c>
      <c r="D15">
        <v>235.79</v>
      </c>
      <c r="E15">
        <v>232.35</v>
      </c>
      <c r="G15" t="s">
        <v>8</v>
      </c>
    </row>
    <row r="16" spans="1:7" ht="12.75">
      <c r="A16">
        <v>12</v>
      </c>
      <c r="B16" t="s">
        <v>27</v>
      </c>
      <c r="D16" s="10">
        <v>183.82</v>
      </c>
      <c r="E16">
        <v>168.02</v>
      </c>
      <c r="G16" t="s">
        <v>13</v>
      </c>
    </row>
    <row r="17" spans="1:7" ht="12.75">
      <c r="A17">
        <v>13</v>
      </c>
      <c r="B17" t="s">
        <v>39</v>
      </c>
      <c r="C17">
        <v>175.51</v>
      </c>
      <c r="D17">
        <v>162.28</v>
      </c>
      <c r="E17">
        <v>153.17</v>
      </c>
      <c r="G17" t="s">
        <v>13</v>
      </c>
    </row>
    <row r="18" spans="1:7" ht="12.75">
      <c r="A18">
        <v>14</v>
      </c>
      <c r="B18" t="s">
        <v>24</v>
      </c>
      <c r="D18">
        <v>226.89</v>
      </c>
      <c r="E18">
        <v>227.32</v>
      </c>
      <c r="G18" t="s">
        <v>8</v>
      </c>
    </row>
    <row r="19" spans="1:7" ht="12.75">
      <c r="A19">
        <v>15</v>
      </c>
      <c r="B19" t="s">
        <v>37</v>
      </c>
      <c r="C19">
        <v>233.1</v>
      </c>
      <c r="D19">
        <v>228.94</v>
      </c>
      <c r="E19">
        <v>228</v>
      </c>
      <c r="G19" t="s">
        <v>8</v>
      </c>
    </row>
    <row r="20" spans="1:7" ht="12.75">
      <c r="A20">
        <v>16</v>
      </c>
      <c r="B20" t="s">
        <v>43</v>
      </c>
      <c r="C20">
        <v>219.26</v>
      </c>
      <c r="D20">
        <v>212.75</v>
      </c>
      <c r="E20">
        <v>205.07</v>
      </c>
      <c r="G20" t="s">
        <v>13</v>
      </c>
    </row>
    <row r="21" spans="1:7" ht="12.75">
      <c r="A21">
        <v>17</v>
      </c>
      <c r="B21" t="s">
        <v>33</v>
      </c>
      <c r="D21">
        <v>196.2</v>
      </c>
      <c r="G21" t="s">
        <v>13</v>
      </c>
    </row>
    <row r="22" spans="1:7" ht="12.75">
      <c r="A22">
        <v>18</v>
      </c>
      <c r="B22" t="s">
        <v>29</v>
      </c>
      <c r="C22">
        <v>217.33</v>
      </c>
      <c r="D22">
        <v>209.58</v>
      </c>
      <c r="G22" t="s">
        <v>8</v>
      </c>
    </row>
    <row r="23" spans="1:7" ht="12.75">
      <c r="A23">
        <v>19</v>
      </c>
      <c r="B23" t="s">
        <v>53</v>
      </c>
      <c r="C23">
        <v>174.18</v>
      </c>
      <c r="D23">
        <v>177.48</v>
      </c>
      <c r="G23" t="s">
        <v>13</v>
      </c>
    </row>
    <row r="24" spans="1:7" ht="12.75">
      <c r="A24">
        <v>20</v>
      </c>
      <c r="B24" t="s">
        <v>32</v>
      </c>
      <c r="D24">
        <v>185.42</v>
      </c>
      <c r="G24" t="s">
        <v>13</v>
      </c>
    </row>
    <row r="25" spans="1:7" ht="12.75">
      <c r="A25">
        <v>21</v>
      </c>
      <c r="B25" t="s">
        <v>34</v>
      </c>
      <c r="C25" s="10">
        <v>162.6</v>
      </c>
      <c r="D25">
        <v>166.65</v>
      </c>
      <c r="E25">
        <v>157.77</v>
      </c>
      <c r="G25" t="s">
        <v>13</v>
      </c>
    </row>
    <row r="26" spans="1:7" ht="12.75">
      <c r="A26">
        <v>22</v>
      </c>
      <c r="B26" t="s">
        <v>44</v>
      </c>
      <c r="D26">
        <v>203</v>
      </c>
      <c r="E26">
        <v>198.31</v>
      </c>
      <c r="G26" t="s">
        <v>8</v>
      </c>
    </row>
    <row r="28" ht="12.75">
      <c r="D28" s="10"/>
    </row>
    <row r="29" ht="12.75">
      <c r="D29" s="10"/>
    </row>
    <row r="33" ht="12.75">
      <c r="D33" s="10"/>
    </row>
    <row r="41" ht="12.75">
      <c r="D41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workbookViewId="0" topLeftCell="A1">
      <selection activeCell="D4" sqref="D4"/>
    </sheetView>
  </sheetViews>
  <sheetFormatPr defaultColWidth="9.140625" defaultRowHeight="12.75"/>
  <cols>
    <col min="2" max="2" width="23.7109375" style="0" customWidth="1"/>
    <col min="3" max="5" width="9.140625" style="10" customWidth="1"/>
    <col min="6" max="6" width="2.28125" style="0" customWidth="1"/>
  </cols>
  <sheetData>
    <row r="1" ht="12.75">
      <c r="A1" t="s">
        <v>55</v>
      </c>
    </row>
    <row r="3" spans="1:7" ht="12.75">
      <c r="A3" t="s">
        <v>15</v>
      </c>
      <c r="B3" t="s">
        <v>16</v>
      </c>
      <c r="C3" s="10" t="s">
        <v>2</v>
      </c>
      <c r="D3" s="10" t="s">
        <v>3</v>
      </c>
      <c r="E3" s="10" t="s">
        <v>4</v>
      </c>
      <c r="G3" t="s">
        <v>41</v>
      </c>
    </row>
    <row r="5" spans="1:7" ht="12.75">
      <c r="A5">
        <v>1</v>
      </c>
      <c r="B5" t="s">
        <v>26</v>
      </c>
      <c r="G5" t="s">
        <v>13</v>
      </c>
    </row>
    <row r="6" spans="1:7" ht="12.75">
      <c r="A6">
        <v>2</v>
      </c>
      <c r="B6" t="s">
        <v>51</v>
      </c>
      <c r="D6" s="10">
        <v>165</v>
      </c>
      <c r="G6" t="s">
        <v>14</v>
      </c>
    </row>
    <row r="7" spans="1:7" ht="12.75">
      <c r="A7">
        <v>3</v>
      </c>
      <c r="B7" t="s">
        <v>38</v>
      </c>
      <c r="D7" s="10">
        <v>169.98</v>
      </c>
      <c r="G7" t="s">
        <v>13</v>
      </c>
    </row>
    <row r="8" spans="1:7" ht="12.75">
      <c r="A8">
        <v>4</v>
      </c>
      <c r="B8" t="s">
        <v>52</v>
      </c>
      <c r="D8" s="10">
        <v>134.49</v>
      </c>
      <c r="G8" t="s">
        <v>14</v>
      </c>
    </row>
    <row r="9" spans="1:7" ht="12.75">
      <c r="A9">
        <v>5</v>
      </c>
      <c r="B9" t="s">
        <v>27</v>
      </c>
      <c r="C9" s="10">
        <v>154.54</v>
      </c>
      <c r="E9" s="10">
        <v>171.38</v>
      </c>
      <c r="G9" t="s">
        <v>13</v>
      </c>
    </row>
    <row r="10" spans="1:7" ht="12.75">
      <c r="A10">
        <v>6</v>
      </c>
      <c r="B10" t="s">
        <v>30</v>
      </c>
      <c r="C10" s="10">
        <v>205.27</v>
      </c>
      <c r="G10" t="s">
        <v>8</v>
      </c>
    </row>
    <row r="11" spans="1:7" ht="12.75">
      <c r="A11">
        <v>7</v>
      </c>
      <c r="B11" t="s">
        <v>29</v>
      </c>
      <c r="E11" s="10">
        <v>210.09</v>
      </c>
      <c r="G11" t="s">
        <v>8</v>
      </c>
    </row>
    <row r="12" spans="1:7" ht="12.75">
      <c r="A12">
        <v>8</v>
      </c>
      <c r="B12" t="s">
        <v>34</v>
      </c>
      <c r="C12" s="10">
        <v>163.31</v>
      </c>
      <c r="D12" s="10">
        <v>163.1</v>
      </c>
      <c r="G12" t="s">
        <v>13</v>
      </c>
    </row>
    <row r="13" spans="1:7" ht="12.75">
      <c r="A13">
        <v>9</v>
      </c>
      <c r="B13" t="s">
        <v>22</v>
      </c>
      <c r="C13" s="10">
        <v>230.29</v>
      </c>
      <c r="D13" s="10">
        <v>215.65</v>
      </c>
      <c r="E13" s="10">
        <v>218.3</v>
      </c>
      <c r="G13" t="s">
        <v>8</v>
      </c>
    </row>
    <row r="14" spans="1:7" ht="12.75">
      <c r="A14">
        <v>10</v>
      </c>
      <c r="B14" t="s">
        <v>44</v>
      </c>
      <c r="G14" t="s">
        <v>8</v>
      </c>
    </row>
    <row r="15" spans="1:7" ht="12.75">
      <c r="A15">
        <v>11</v>
      </c>
      <c r="B15" t="s">
        <v>25</v>
      </c>
      <c r="C15" s="10">
        <v>195.62</v>
      </c>
      <c r="E15" s="10">
        <v>194.61</v>
      </c>
      <c r="G15" t="s">
        <v>8</v>
      </c>
    </row>
    <row r="16" spans="1:7" ht="12.75">
      <c r="A16">
        <v>12</v>
      </c>
      <c r="B16" t="s">
        <v>32</v>
      </c>
      <c r="C16" s="10">
        <v>176.35</v>
      </c>
      <c r="E16" s="10">
        <v>177.32</v>
      </c>
      <c r="G16" t="s">
        <v>13</v>
      </c>
    </row>
    <row r="27" spans="3:5" ht="12.75">
      <c r="C27" s="11"/>
      <c r="D27" s="11"/>
      <c r="E27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8:G41"/>
  <sheetViews>
    <sheetView workbookViewId="0" topLeftCell="A18">
      <selection activeCell="B36" sqref="B36"/>
    </sheetView>
  </sheetViews>
  <sheetFormatPr defaultColWidth="9.140625" defaultRowHeight="12.75"/>
  <cols>
    <col min="2" max="2" width="23.7109375" style="0" customWidth="1"/>
    <col min="6" max="6" width="2.57421875" style="0" customWidth="1"/>
  </cols>
  <sheetData>
    <row r="18" ht="12.75">
      <c r="A18" t="s">
        <v>57</v>
      </c>
    </row>
    <row r="20" spans="1:7" ht="12.75">
      <c r="A20" t="s">
        <v>15</v>
      </c>
      <c r="B20" t="s">
        <v>16</v>
      </c>
      <c r="C20" t="s">
        <v>2</v>
      </c>
      <c r="D20" t="s">
        <v>3</v>
      </c>
      <c r="E20" t="s">
        <v>4</v>
      </c>
      <c r="G20" t="s">
        <v>41</v>
      </c>
    </row>
    <row r="22" spans="1:7" ht="12.75">
      <c r="A22">
        <v>1</v>
      </c>
      <c r="B22" t="s">
        <v>26</v>
      </c>
      <c r="D22" s="12" t="s">
        <v>60</v>
      </c>
      <c r="G22" t="s">
        <v>13</v>
      </c>
    </row>
    <row r="23" spans="1:7" ht="12.75">
      <c r="A23">
        <v>2</v>
      </c>
      <c r="B23" t="s">
        <v>46</v>
      </c>
      <c r="D23" s="12" t="s">
        <v>60</v>
      </c>
      <c r="G23" t="s">
        <v>13</v>
      </c>
    </row>
    <row r="24" spans="1:7" ht="12.75">
      <c r="A24">
        <v>3</v>
      </c>
      <c r="B24" t="s">
        <v>38</v>
      </c>
      <c r="C24">
        <v>180.83</v>
      </c>
      <c r="E24">
        <v>161.62</v>
      </c>
      <c r="G24" t="s">
        <v>13</v>
      </c>
    </row>
    <row r="25" spans="1:7" ht="12.75">
      <c r="A25">
        <v>4</v>
      </c>
      <c r="B25" t="s">
        <v>59</v>
      </c>
      <c r="C25" s="10"/>
      <c r="D25">
        <v>170.15</v>
      </c>
      <c r="G25" t="s">
        <v>13</v>
      </c>
    </row>
    <row r="26" spans="1:7" ht="12.75">
      <c r="A26">
        <v>5</v>
      </c>
      <c r="B26" t="s">
        <v>52</v>
      </c>
      <c r="D26">
        <v>138.1</v>
      </c>
      <c r="G26" t="s">
        <v>14</v>
      </c>
    </row>
    <row r="27" spans="1:7" ht="12.75">
      <c r="A27">
        <v>6</v>
      </c>
      <c r="B27" t="s">
        <v>32</v>
      </c>
      <c r="C27">
        <v>177.56</v>
      </c>
      <c r="G27" t="s">
        <v>13</v>
      </c>
    </row>
    <row r="28" spans="1:7" ht="12.75">
      <c r="A28">
        <v>7</v>
      </c>
      <c r="B28" t="s">
        <v>42</v>
      </c>
      <c r="C28">
        <v>179.6</v>
      </c>
      <c r="D28" s="10">
        <v>184.57</v>
      </c>
      <c r="E28">
        <v>180.48</v>
      </c>
      <c r="G28" t="s">
        <v>13</v>
      </c>
    </row>
    <row r="29" spans="1:7" ht="12.75">
      <c r="A29">
        <v>8</v>
      </c>
      <c r="B29" t="s">
        <v>40</v>
      </c>
      <c r="C29">
        <v>164.56</v>
      </c>
      <c r="D29" s="10">
        <v>166.62</v>
      </c>
      <c r="E29">
        <v>158.67</v>
      </c>
      <c r="G29" t="s">
        <v>13</v>
      </c>
    </row>
    <row r="30" spans="1:7" ht="12.75">
      <c r="A30">
        <v>9</v>
      </c>
      <c r="B30" t="s">
        <v>58</v>
      </c>
      <c r="E30">
        <v>201.17</v>
      </c>
      <c r="G30" t="s">
        <v>13</v>
      </c>
    </row>
    <row r="31" spans="1:7" ht="12.75">
      <c r="A31">
        <v>10</v>
      </c>
      <c r="B31" t="s">
        <v>22</v>
      </c>
      <c r="E31">
        <v>223.1</v>
      </c>
      <c r="G31" t="s">
        <v>8</v>
      </c>
    </row>
    <row r="32" spans="1:7" ht="12.75">
      <c r="A32">
        <v>11</v>
      </c>
      <c r="B32" t="s">
        <v>34</v>
      </c>
      <c r="D32" s="12" t="s">
        <v>45</v>
      </c>
      <c r="G32" t="s">
        <v>13</v>
      </c>
    </row>
    <row r="33" spans="1:7" ht="12.75">
      <c r="A33">
        <v>12</v>
      </c>
      <c r="B33" t="s">
        <v>44</v>
      </c>
      <c r="D33" s="11" t="s">
        <v>45</v>
      </c>
      <c r="G33" t="s">
        <v>8</v>
      </c>
    </row>
    <row r="34" spans="1:7" ht="12.75">
      <c r="A34">
        <v>13</v>
      </c>
      <c r="B34" t="s">
        <v>29</v>
      </c>
      <c r="D34">
        <v>201.46</v>
      </c>
      <c r="G34" t="s">
        <v>8</v>
      </c>
    </row>
    <row r="35" spans="1:7" ht="12.75">
      <c r="A35">
        <v>14</v>
      </c>
      <c r="B35" t="s">
        <v>53</v>
      </c>
      <c r="C35">
        <v>158.56</v>
      </c>
      <c r="E35">
        <v>131.66</v>
      </c>
      <c r="G35" t="s">
        <v>13</v>
      </c>
    </row>
    <row r="40" ht="12.75">
      <c r="D40" s="12"/>
    </row>
    <row r="41" ht="12.75">
      <c r="D4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1"/>
  <dimension ref="A1:G24"/>
  <sheetViews>
    <sheetView workbookViewId="0" topLeftCell="A1">
      <selection activeCell="J21" sqref="J21"/>
    </sheetView>
  </sheetViews>
  <sheetFormatPr defaultColWidth="9.140625" defaultRowHeight="12.75"/>
  <cols>
    <col min="2" max="2" width="23.7109375" style="0" customWidth="1"/>
    <col min="6" max="6" width="1.7109375" style="0" customWidth="1"/>
  </cols>
  <sheetData>
    <row r="1" ht="12.75">
      <c r="A1" t="s">
        <v>88</v>
      </c>
    </row>
    <row r="3" spans="1:7" ht="12.75">
      <c r="A3" t="s">
        <v>15</v>
      </c>
      <c r="B3" t="s">
        <v>16</v>
      </c>
      <c r="C3" t="s">
        <v>2</v>
      </c>
      <c r="D3" t="s">
        <v>3</v>
      </c>
      <c r="E3" t="s">
        <v>4</v>
      </c>
      <c r="G3" t="s">
        <v>41</v>
      </c>
    </row>
    <row r="5" spans="1:7" ht="12.75">
      <c r="A5">
        <v>1</v>
      </c>
      <c r="B5" t="s">
        <v>58</v>
      </c>
      <c r="C5">
        <v>219.34</v>
      </c>
      <c r="D5">
        <v>208.46</v>
      </c>
      <c r="E5">
        <v>214.49</v>
      </c>
      <c r="G5" t="s">
        <v>13</v>
      </c>
    </row>
    <row r="6" spans="1:7" ht="12.75">
      <c r="A6">
        <v>2</v>
      </c>
      <c r="B6" t="s">
        <v>22</v>
      </c>
      <c r="C6">
        <v>223.39</v>
      </c>
      <c r="D6">
        <v>216.45</v>
      </c>
      <c r="E6">
        <v>219.84</v>
      </c>
      <c r="G6" t="s">
        <v>8</v>
      </c>
    </row>
    <row r="7" spans="1:7" ht="12.75">
      <c r="A7">
        <v>3</v>
      </c>
      <c r="B7" t="s">
        <v>40</v>
      </c>
      <c r="C7">
        <v>171.39</v>
      </c>
      <c r="D7">
        <v>167.06</v>
      </c>
      <c r="G7" t="s">
        <v>13</v>
      </c>
    </row>
    <row r="8" spans="1:7" ht="12.75">
      <c r="A8">
        <v>4</v>
      </c>
      <c r="B8" t="s">
        <v>25</v>
      </c>
      <c r="C8" s="10">
        <v>196.95</v>
      </c>
      <c r="G8" t="s">
        <v>8</v>
      </c>
    </row>
    <row r="9" spans="1:7" ht="12.75">
      <c r="A9">
        <v>5</v>
      </c>
      <c r="B9" t="s">
        <v>29</v>
      </c>
      <c r="D9">
        <v>208.73</v>
      </c>
      <c r="G9" t="s">
        <v>8</v>
      </c>
    </row>
    <row r="10" spans="1:7" ht="12.75">
      <c r="A10">
        <v>6</v>
      </c>
      <c r="B10" t="s">
        <v>52</v>
      </c>
      <c r="D10">
        <v>132.85</v>
      </c>
      <c r="G10" t="s">
        <v>14</v>
      </c>
    </row>
    <row r="11" spans="1:7" ht="12.75">
      <c r="A11">
        <v>7</v>
      </c>
      <c r="B11" t="s">
        <v>44</v>
      </c>
      <c r="D11" s="11" t="s">
        <v>45</v>
      </c>
      <c r="G11" t="s">
        <v>8</v>
      </c>
    </row>
    <row r="12" spans="1:7" ht="12.75">
      <c r="A12">
        <v>8</v>
      </c>
      <c r="B12" t="s">
        <v>51</v>
      </c>
      <c r="D12" s="10">
        <v>163.57</v>
      </c>
      <c r="G12" t="s">
        <v>14</v>
      </c>
    </row>
    <row r="13" spans="1:7" ht="12.75">
      <c r="A13">
        <v>9</v>
      </c>
      <c r="B13" t="s">
        <v>50</v>
      </c>
      <c r="C13">
        <v>179.57</v>
      </c>
      <c r="G13" t="s">
        <v>13</v>
      </c>
    </row>
    <row r="14" spans="1:7" ht="12.75">
      <c r="A14">
        <v>10</v>
      </c>
      <c r="B14" t="s">
        <v>26</v>
      </c>
      <c r="C14">
        <v>197.25</v>
      </c>
      <c r="G14" t="s">
        <v>13</v>
      </c>
    </row>
    <row r="15" spans="1:7" ht="12.75">
      <c r="A15">
        <v>11</v>
      </c>
      <c r="B15" t="s">
        <v>32</v>
      </c>
      <c r="C15">
        <v>182.86</v>
      </c>
      <c r="G15" t="s">
        <v>13</v>
      </c>
    </row>
    <row r="16" spans="1:7" ht="12.75">
      <c r="A16">
        <v>12</v>
      </c>
      <c r="B16" t="s">
        <v>86</v>
      </c>
      <c r="D16" s="10"/>
      <c r="E16">
        <v>174.99</v>
      </c>
      <c r="G16" t="s">
        <v>13</v>
      </c>
    </row>
    <row r="17" spans="1:7" ht="12.75">
      <c r="A17">
        <v>13</v>
      </c>
      <c r="B17" t="s">
        <v>31</v>
      </c>
      <c r="C17">
        <v>209.69</v>
      </c>
      <c r="G17" t="s">
        <v>8</v>
      </c>
    </row>
    <row r="18" spans="1:7" ht="12.75">
      <c r="A18">
        <v>14</v>
      </c>
      <c r="B18" t="s">
        <v>53</v>
      </c>
      <c r="E18">
        <v>148.39</v>
      </c>
      <c r="G18" t="s">
        <v>13</v>
      </c>
    </row>
    <row r="19" spans="1:7" ht="12.75">
      <c r="A19">
        <v>15</v>
      </c>
      <c r="B19" t="s">
        <v>34</v>
      </c>
      <c r="D19" s="12" t="s">
        <v>45</v>
      </c>
      <c r="G19" t="s">
        <v>13</v>
      </c>
    </row>
    <row r="24" ht="12.75">
      <c r="D2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11"/>
  <dimension ref="A1:N25"/>
  <sheetViews>
    <sheetView workbookViewId="0" topLeftCell="A1">
      <selection activeCell="F33" sqref="F33"/>
    </sheetView>
  </sheetViews>
  <sheetFormatPr defaultColWidth="9.140625" defaultRowHeight="12.75"/>
  <cols>
    <col min="1" max="1" width="8.00390625" style="0" customWidth="1"/>
    <col min="2" max="2" width="23.7109375" style="0" customWidth="1"/>
    <col min="11" max="11" width="1.57421875" style="0" customWidth="1"/>
    <col min="12" max="12" width="7.8515625" style="0" customWidth="1"/>
    <col min="13" max="13" width="9.28125" style="0" customWidth="1"/>
    <col min="14" max="14" width="9.140625" style="14" customWidth="1"/>
  </cols>
  <sheetData>
    <row r="1" ht="12.75">
      <c r="A1" t="s">
        <v>89</v>
      </c>
    </row>
    <row r="3" spans="1:14" ht="12.75">
      <c r="A3" t="s">
        <v>15</v>
      </c>
      <c r="B3" s="14" t="s">
        <v>16</v>
      </c>
      <c r="C3" t="s">
        <v>3</v>
      </c>
      <c r="D3" t="s">
        <v>3</v>
      </c>
      <c r="E3" t="s">
        <v>3</v>
      </c>
      <c r="F3" t="s">
        <v>3</v>
      </c>
      <c r="G3" t="s">
        <v>3</v>
      </c>
      <c r="H3" t="s">
        <v>3</v>
      </c>
      <c r="I3" t="s">
        <v>3</v>
      </c>
      <c r="J3" t="s">
        <v>3</v>
      </c>
      <c r="L3" t="s">
        <v>49</v>
      </c>
      <c r="M3" t="s">
        <v>48</v>
      </c>
      <c r="N3" s="14" t="s">
        <v>41</v>
      </c>
    </row>
    <row r="4" ht="12.75">
      <c r="N4" s="14">
        <v>2003</v>
      </c>
    </row>
    <row r="5" spans="1:14" ht="12.75">
      <c r="A5" s="14">
        <v>1</v>
      </c>
      <c r="B5" t="s">
        <v>29</v>
      </c>
      <c r="C5" s="12">
        <v>198.96</v>
      </c>
      <c r="D5" s="12">
        <v>193.75</v>
      </c>
      <c r="E5">
        <v>198.94</v>
      </c>
      <c r="F5" s="12">
        <v>202.77</v>
      </c>
      <c r="G5" s="12" t="s">
        <v>92</v>
      </c>
      <c r="H5">
        <v>211.37</v>
      </c>
      <c r="I5" s="12">
        <v>214.75</v>
      </c>
      <c r="J5" s="12" t="s">
        <v>92</v>
      </c>
      <c r="K5" s="12"/>
      <c r="L5" s="11">
        <v>214.75</v>
      </c>
      <c r="M5" s="12"/>
      <c r="N5" s="14" t="s">
        <v>8</v>
      </c>
    </row>
    <row r="6" spans="1:14" ht="12.75">
      <c r="A6" s="14">
        <v>2</v>
      </c>
      <c r="B6" t="s">
        <v>22</v>
      </c>
      <c r="C6" s="10">
        <v>205.95</v>
      </c>
      <c r="D6" s="10">
        <v>205.3</v>
      </c>
      <c r="E6" s="10">
        <v>207.72</v>
      </c>
      <c r="F6" s="10">
        <v>214.27</v>
      </c>
      <c r="G6" s="10">
        <v>215.49</v>
      </c>
      <c r="H6" s="10">
        <v>215.13</v>
      </c>
      <c r="I6" s="10">
        <v>221.14</v>
      </c>
      <c r="J6" s="10">
        <v>212.3</v>
      </c>
      <c r="L6" s="11">
        <v>221.14</v>
      </c>
      <c r="M6" s="11">
        <f>AVERAGE(C6:J6)</f>
        <v>212.1625</v>
      </c>
      <c r="N6" s="14" t="s">
        <v>8</v>
      </c>
    </row>
    <row r="7" spans="1:14" ht="12.75">
      <c r="A7" s="14">
        <v>3</v>
      </c>
      <c r="B7" t="s">
        <v>25</v>
      </c>
      <c r="C7" s="10">
        <v>186.25</v>
      </c>
      <c r="D7" s="11">
        <v>183.27</v>
      </c>
      <c r="E7" s="11">
        <v>181.48</v>
      </c>
      <c r="F7" s="10">
        <v>181.9</v>
      </c>
      <c r="G7" s="11" t="s">
        <v>92</v>
      </c>
      <c r="H7" s="11" t="s">
        <v>92</v>
      </c>
      <c r="I7" s="11">
        <v>189.88</v>
      </c>
      <c r="J7" s="11" t="s">
        <v>92</v>
      </c>
      <c r="K7" s="12"/>
      <c r="L7" s="11">
        <v>189.88</v>
      </c>
      <c r="M7" s="11"/>
      <c r="N7" s="14" t="s">
        <v>8</v>
      </c>
    </row>
    <row r="8" spans="1:14" ht="12.75">
      <c r="A8" s="14">
        <v>4</v>
      </c>
      <c r="B8" t="s">
        <v>40</v>
      </c>
      <c r="C8" s="10">
        <v>128.89</v>
      </c>
      <c r="D8" s="10">
        <v>49.45</v>
      </c>
      <c r="E8" s="10">
        <v>134.38</v>
      </c>
      <c r="F8" s="11" t="s">
        <v>92</v>
      </c>
      <c r="G8" s="11" t="s">
        <v>92</v>
      </c>
      <c r="H8" s="11" t="s">
        <v>92</v>
      </c>
      <c r="I8" s="10">
        <v>154.57</v>
      </c>
      <c r="J8" s="10">
        <v>162.31</v>
      </c>
      <c r="L8" s="11">
        <v>162.31</v>
      </c>
      <c r="M8" s="11"/>
      <c r="N8" s="14" t="s">
        <v>13</v>
      </c>
    </row>
    <row r="9" spans="1:14" ht="12.75">
      <c r="A9" s="14">
        <v>5</v>
      </c>
      <c r="B9" t="s">
        <v>90</v>
      </c>
      <c r="C9" s="11" t="s">
        <v>92</v>
      </c>
      <c r="D9" s="11" t="s">
        <v>92</v>
      </c>
      <c r="E9" s="10">
        <v>115.68</v>
      </c>
      <c r="F9" s="10">
        <v>129.62</v>
      </c>
      <c r="G9" s="11" t="s">
        <v>92</v>
      </c>
      <c r="H9" s="11" t="s">
        <v>92</v>
      </c>
      <c r="I9" s="11">
        <v>132.45</v>
      </c>
      <c r="J9" s="11">
        <v>131.89</v>
      </c>
      <c r="K9" s="12"/>
      <c r="L9" s="11">
        <v>132.45</v>
      </c>
      <c r="M9" s="11"/>
      <c r="N9" s="14" t="s">
        <v>14</v>
      </c>
    </row>
    <row r="10" spans="1:14" ht="12.75">
      <c r="A10" s="14">
        <v>6</v>
      </c>
      <c r="B10" t="s">
        <v>27</v>
      </c>
      <c r="C10" s="10">
        <v>169.87</v>
      </c>
      <c r="D10" s="11" t="s">
        <v>92</v>
      </c>
      <c r="E10" s="11" t="s">
        <v>92</v>
      </c>
      <c r="F10" s="11" t="s">
        <v>92</v>
      </c>
      <c r="G10" s="11" t="s">
        <v>92</v>
      </c>
      <c r="H10" s="11" t="s">
        <v>92</v>
      </c>
      <c r="I10" s="11" t="s">
        <v>92</v>
      </c>
      <c r="J10" s="11" t="s">
        <v>92</v>
      </c>
      <c r="L10" s="11">
        <v>169.87</v>
      </c>
      <c r="M10" s="11"/>
      <c r="N10" s="14" t="s">
        <v>13</v>
      </c>
    </row>
    <row r="11" spans="1:14" ht="12.75">
      <c r="A11" s="14">
        <v>7</v>
      </c>
      <c r="B11" t="s">
        <v>52</v>
      </c>
      <c r="C11" s="11">
        <v>100.82</v>
      </c>
      <c r="D11" s="11">
        <v>121.2</v>
      </c>
      <c r="E11" s="10">
        <v>142.97</v>
      </c>
      <c r="F11" s="11">
        <v>139.02</v>
      </c>
      <c r="G11" s="11" t="s">
        <v>92</v>
      </c>
      <c r="H11" s="11" t="s">
        <v>92</v>
      </c>
      <c r="I11" s="11" t="s">
        <v>92</v>
      </c>
      <c r="J11" s="11">
        <v>148.12</v>
      </c>
      <c r="K11" s="11"/>
      <c r="L11" s="11">
        <v>148.12</v>
      </c>
      <c r="M11" s="11"/>
      <c r="N11" s="14" t="s">
        <v>14</v>
      </c>
    </row>
    <row r="12" spans="1:14" ht="12.75">
      <c r="A12" s="14">
        <v>8</v>
      </c>
      <c r="B12" t="s">
        <v>32</v>
      </c>
      <c r="C12" s="11" t="s">
        <v>92</v>
      </c>
      <c r="D12" s="11" t="s">
        <v>92</v>
      </c>
      <c r="E12" s="10">
        <v>162.86</v>
      </c>
      <c r="F12" s="11" t="s">
        <v>92</v>
      </c>
      <c r="G12" s="11">
        <v>164.5</v>
      </c>
      <c r="H12" s="11" t="s">
        <v>92</v>
      </c>
      <c r="I12" s="11">
        <v>170.34</v>
      </c>
      <c r="J12" s="11" t="s">
        <v>92</v>
      </c>
      <c r="K12" s="10"/>
      <c r="L12" s="11">
        <v>170.34</v>
      </c>
      <c r="M12" s="11"/>
      <c r="N12" s="14" t="s">
        <v>13</v>
      </c>
    </row>
    <row r="13" spans="1:14" ht="12.75">
      <c r="A13" s="14">
        <v>9</v>
      </c>
      <c r="B13" t="s">
        <v>31</v>
      </c>
      <c r="C13" s="10">
        <v>194.48</v>
      </c>
      <c r="D13" s="11" t="s">
        <v>92</v>
      </c>
      <c r="E13" s="11" t="s">
        <v>92</v>
      </c>
      <c r="F13" s="11" t="s">
        <v>92</v>
      </c>
      <c r="G13" s="10">
        <v>194.42</v>
      </c>
      <c r="H13" s="10">
        <v>200.65</v>
      </c>
      <c r="I13" s="11" t="s">
        <v>92</v>
      </c>
      <c r="J13" s="11" t="s">
        <v>92</v>
      </c>
      <c r="L13" s="11">
        <v>200.65</v>
      </c>
      <c r="M13" s="11"/>
      <c r="N13" s="14" t="s">
        <v>8</v>
      </c>
    </row>
    <row r="14" spans="1:14" ht="12.75">
      <c r="A14" s="14">
        <v>10</v>
      </c>
      <c r="B14" t="s">
        <v>53</v>
      </c>
      <c r="C14" s="11">
        <v>148.44</v>
      </c>
      <c r="D14" s="11">
        <v>148.19</v>
      </c>
      <c r="E14" s="11">
        <v>143.5</v>
      </c>
      <c r="F14" s="10">
        <v>165.7</v>
      </c>
      <c r="G14" s="11">
        <v>165.76</v>
      </c>
      <c r="H14" s="10">
        <v>168.52</v>
      </c>
      <c r="I14" s="10">
        <v>150.22</v>
      </c>
      <c r="J14" s="11" t="s">
        <v>92</v>
      </c>
      <c r="K14" s="12"/>
      <c r="L14" s="11">
        <v>168.52</v>
      </c>
      <c r="M14" s="11"/>
      <c r="N14" s="14" t="s">
        <v>13</v>
      </c>
    </row>
    <row r="15" spans="1:14" ht="12.75">
      <c r="A15" s="14">
        <v>11</v>
      </c>
      <c r="B15" t="s">
        <v>34</v>
      </c>
      <c r="C15" s="11" t="s">
        <v>92</v>
      </c>
      <c r="D15" s="10">
        <v>135.37</v>
      </c>
      <c r="E15" s="11" t="s">
        <v>92</v>
      </c>
      <c r="F15" s="11" t="s">
        <v>92</v>
      </c>
      <c r="G15" s="10">
        <v>143.37</v>
      </c>
      <c r="H15" s="11" t="s">
        <v>92</v>
      </c>
      <c r="I15" s="11" t="s">
        <v>92</v>
      </c>
      <c r="J15" s="11">
        <v>145.59</v>
      </c>
      <c r="K15" s="12"/>
      <c r="L15" s="11">
        <v>145.59</v>
      </c>
      <c r="M15" s="11"/>
      <c r="N15" s="14" t="s">
        <v>13</v>
      </c>
    </row>
    <row r="16" spans="1:14" ht="12.75">
      <c r="A16" s="14">
        <v>12</v>
      </c>
      <c r="B16" t="s">
        <v>51</v>
      </c>
      <c r="C16" s="10">
        <v>155.8</v>
      </c>
      <c r="D16" s="10">
        <v>153.1</v>
      </c>
      <c r="E16" s="10">
        <v>153.6</v>
      </c>
      <c r="F16" s="10">
        <v>155.65</v>
      </c>
      <c r="G16" s="10">
        <v>156.58</v>
      </c>
      <c r="H16" s="10">
        <v>153.09</v>
      </c>
      <c r="I16" s="11">
        <v>154.28</v>
      </c>
      <c r="J16" s="10">
        <v>149.13</v>
      </c>
      <c r="K16" s="10"/>
      <c r="L16" s="11">
        <v>156.58</v>
      </c>
      <c r="M16" s="11">
        <f>AVERAGE(C16:J16)</f>
        <v>153.90375</v>
      </c>
      <c r="N16" s="14" t="s">
        <v>14</v>
      </c>
    </row>
    <row r="17" spans="1:14" ht="12.75">
      <c r="A17" s="14">
        <v>13</v>
      </c>
      <c r="B17" t="s">
        <v>50</v>
      </c>
      <c r="C17" s="11" t="s">
        <v>92</v>
      </c>
      <c r="D17" s="11">
        <v>170.01</v>
      </c>
      <c r="E17" s="11" t="s">
        <v>92</v>
      </c>
      <c r="F17" s="11" t="s">
        <v>92</v>
      </c>
      <c r="G17" s="10">
        <v>177.75</v>
      </c>
      <c r="H17" s="11" t="s">
        <v>92</v>
      </c>
      <c r="I17" s="10">
        <v>178.79</v>
      </c>
      <c r="J17" s="11">
        <v>184.26</v>
      </c>
      <c r="K17" s="12"/>
      <c r="L17" s="11">
        <v>184.26</v>
      </c>
      <c r="M17" s="11"/>
      <c r="N17" s="14" t="s">
        <v>13</v>
      </c>
    </row>
    <row r="18" spans="1:14" ht="12.75">
      <c r="A18" s="14">
        <v>14</v>
      </c>
      <c r="B18" t="s">
        <v>26</v>
      </c>
      <c r="C18" s="11" t="s">
        <v>92</v>
      </c>
      <c r="D18" s="10">
        <v>184.91</v>
      </c>
      <c r="E18" s="10">
        <v>194.98</v>
      </c>
      <c r="F18" s="10">
        <v>192.02</v>
      </c>
      <c r="G18" s="11" t="s">
        <v>92</v>
      </c>
      <c r="H18" s="11" t="s">
        <v>92</v>
      </c>
      <c r="I18" s="11" t="s">
        <v>92</v>
      </c>
      <c r="J18" s="11" t="s">
        <v>92</v>
      </c>
      <c r="L18" s="11">
        <v>194.98</v>
      </c>
      <c r="M18" s="11"/>
      <c r="N18" s="14" t="s">
        <v>13</v>
      </c>
    </row>
    <row r="19" spans="1:14" ht="12.75">
      <c r="A19" s="14">
        <v>15</v>
      </c>
      <c r="B19" t="s">
        <v>47</v>
      </c>
      <c r="C19" s="11">
        <v>162</v>
      </c>
      <c r="D19" s="10">
        <v>171.78</v>
      </c>
      <c r="E19" s="11" t="s">
        <v>92</v>
      </c>
      <c r="F19" s="11" t="s">
        <v>92</v>
      </c>
      <c r="G19" s="11" t="s">
        <v>92</v>
      </c>
      <c r="H19" s="11" t="s">
        <v>92</v>
      </c>
      <c r="I19" s="11" t="s">
        <v>92</v>
      </c>
      <c r="J19" s="11" t="s">
        <v>92</v>
      </c>
      <c r="K19" s="12"/>
      <c r="L19" s="11">
        <v>171.78</v>
      </c>
      <c r="M19" s="12"/>
      <c r="N19" s="14" t="s">
        <v>13</v>
      </c>
    </row>
    <row r="20" spans="1:14" ht="12.75">
      <c r="A20" s="14">
        <v>16</v>
      </c>
      <c r="B20" t="s">
        <v>91</v>
      </c>
      <c r="C20" s="10">
        <v>109.5</v>
      </c>
      <c r="D20" s="10">
        <v>193.2</v>
      </c>
      <c r="E20" s="11">
        <v>203.17</v>
      </c>
      <c r="F20" s="10">
        <v>208.03</v>
      </c>
      <c r="G20" s="11">
        <v>206.43</v>
      </c>
      <c r="H20" s="11">
        <v>197.63</v>
      </c>
      <c r="I20" s="11">
        <v>200.68</v>
      </c>
      <c r="J20" s="11">
        <v>198.93</v>
      </c>
      <c r="K20" s="12"/>
      <c r="L20" s="11">
        <v>208.03</v>
      </c>
      <c r="M20" s="11">
        <f>AVERAGE(C20:J20)</f>
        <v>189.69625000000002</v>
      </c>
      <c r="N20" s="14" t="s">
        <v>13</v>
      </c>
    </row>
    <row r="21" spans="1:13" ht="12.75">
      <c r="A21" s="14"/>
      <c r="C21" s="11"/>
      <c r="D21" s="10"/>
      <c r="E21" s="11"/>
      <c r="F21" s="11"/>
      <c r="G21" s="11"/>
      <c r="H21" s="11"/>
      <c r="I21" s="10"/>
      <c r="J21" s="11"/>
      <c r="K21" s="12"/>
      <c r="L21" s="11"/>
      <c r="M21" s="12"/>
    </row>
    <row r="22" spans="1:13" ht="12.75">
      <c r="A22" s="14"/>
      <c r="C22" s="10"/>
      <c r="D22" s="10"/>
      <c r="E22" s="10"/>
      <c r="F22" s="10"/>
      <c r="G22" s="11"/>
      <c r="H22" s="11"/>
      <c r="I22" s="10"/>
      <c r="J22" s="11"/>
      <c r="K22" s="12"/>
      <c r="L22" s="11"/>
      <c r="M22" s="12"/>
    </row>
    <row r="23" spans="1:13" ht="12.75">
      <c r="A23" s="14"/>
      <c r="C23" s="11"/>
      <c r="D23" s="10"/>
      <c r="E23" s="11"/>
      <c r="F23" s="11"/>
      <c r="G23" s="11"/>
      <c r="H23" s="11"/>
      <c r="I23" s="11"/>
      <c r="J23" s="10"/>
      <c r="L23" s="11"/>
      <c r="M23" s="12"/>
    </row>
    <row r="24" spans="1:13" ht="12.75">
      <c r="A24" s="14"/>
      <c r="C24" s="11"/>
      <c r="D24" s="10"/>
      <c r="E24" s="11"/>
      <c r="F24" s="10"/>
      <c r="G24" s="11"/>
      <c r="H24" s="11"/>
      <c r="I24" s="11"/>
      <c r="J24" s="11"/>
      <c r="K24" s="11"/>
      <c r="L24" s="11"/>
      <c r="M24" s="12"/>
    </row>
    <row r="25" spans="1:13" ht="12.75">
      <c r="A25" s="14"/>
      <c r="C25" s="11"/>
      <c r="D25" s="11"/>
      <c r="E25" s="11"/>
      <c r="F25" s="11"/>
      <c r="G25" s="11"/>
      <c r="H25" s="11"/>
      <c r="I25" s="11"/>
      <c r="J25" s="11"/>
      <c r="K25" s="12"/>
      <c r="L25" s="11"/>
      <c r="M25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29"/>
  <sheetViews>
    <sheetView tabSelected="1" workbookViewId="0" topLeftCell="A1">
      <selection activeCell="M32" sqref="M32"/>
    </sheetView>
  </sheetViews>
  <sheetFormatPr defaultColWidth="9.140625" defaultRowHeight="12.75"/>
  <sheetData>
    <row r="3" ht="12.75">
      <c r="B3" t="s">
        <v>96</v>
      </c>
    </row>
    <row r="5" spans="1:15" ht="12.75">
      <c r="A5" s="17" t="s">
        <v>22</v>
      </c>
      <c r="B5" s="17"/>
      <c r="C5" s="17"/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/>
      <c r="J5" s="17">
        <v>5</v>
      </c>
      <c r="K5" s="17"/>
      <c r="L5" s="17" t="s">
        <v>8</v>
      </c>
      <c r="M5">
        <v>-1</v>
      </c>
      <c r="O5">
        <v>4</v>
      </c>
    </row>
    <row r="6" spans="1:15" ht="12.75">
      <c r="A6" s="17" t="s">
        <v>29</v>
      </c>
      <c r="B6" s="17"/>
      <c r="C6" s="17"/>
      <c r="D6" s="17">
        <v>6</v>
      </c>
      <c r="E6" s="17">
        <v>2</v>
      </c>
      <c r="F6" s="17">
        <v>2</v>
      </c>
      <c r="G6" s="17">
        <v>4</v>
      </c>
      <c r="H6" s="17">
        <v>2</v>
      </c>
      <c r="I6" s="17"/>
      <c r="J6" s="17">
        <v>16</v>
      </c>
      <c r="K6" s="17"/>
      <c r="L6" s="17" t="s">
        <v>8</v>
      </c>
      <c r="M6">
        <v>-6</v>
      </c>
      <c r="O6">
        <v>10</v>
      </c>
    </row>
    <row r="7" spans="1:15" ht="12.75">
      <c r="A7" s="17" t="s">
        <v>91</v>
      </c>
      <c r="B7" s="17"/>
      <c r="C7" s="17"/>
      <c r="D7" s="17">
        <v>5</v>
      </c>
      <c r="E7" s="17">
        <v>13</v>
      </c>
      <c r="F7" s="17">
        <v>3</v>
      </c>
      <c r="G7" s="17">
        <v>2</v>
      </c>
      <c r="H7" s="17">
        <v>3</v>
      </c>
      <c r="I7" s="17"/>
      <c r="J7" s="17">
        <v>26</v>
      </c>
      <c r="K7" s="17"/>
      <c r="L7" s="17" t="s">
        <v>13</v>
      </c>
      <c r="M7">
        <v>-13</v>
      </c>
      <c r="O7">
        <v>13</v>
      </c>
    </row>
    <row r="8" spans="1:15" ht="12.75">
      <c r="A8" s="17" t="s">
        <v>32</v>
      </c>
      <c r="B8" s="17"/>
      <c r="C8" s="17"/>
      <c r="D8" s="17">
        <v>14</v>
      </c>
      <c r="E8" s="17">
        <v>5</v>
      </c>
      <c r="F8" s="17">
        <v>6</v>
      </c>
      <c r="G8" s="17">
        <v>7</v>
      </c>
      <c r="H8" s="17">
        <v>9</v>
      </c>
      <c r="I8" s="17"/>
      <c r="J8" s="17">
        <v>41</v>
      </c>
      <c r="K8" s="17"/>
      <c r="L8" s="17" t="s">
        <v>13</v>
      </c>
      <c r="M8">
        <v>-14</v>
      </c>
      <c r="O8">
        <v>27</v>
      </c>
    </row>
    <row r="9" spans="1:15" ht="12.75">
      <c r="A9" s="17" t="s">
        <v>25</v>
      </c>
      <c r="B9" s="17"/>
      <c r="C9" s="17"/>
      <c r="D9" s="17">
        <v>11</v>
      </c>
      <c r="E9" s="17">
        <v>4</v>
      </c>
      <c r="F9" s="17">
        <v>15</v>
      </c>
      <c r="G9" s="17">
        <v>6</v>
      </c>
      <c r="H9" s="17">
        <v>6</v>
      </c>
      <c r="I9" s="17"/>
      <c r="J9" s="17">
        <v>42</v>
      </c>
      <c r="K9" s="17"/>
      <c r="L9" s="17" t="s">
        <v>8</v>
      </c>
      <c r="M9">
        <v>-15</v>
      </c>
      <c r="O9">
        <v>27</v>
      </c>
    </row>
    <row r="10" spans="1:15" ht="12.75">
      <c r="A10" s="17" t="s">
        <v>26</v>
      </c>
      <c r="B10" s="17"/>
      <c r="C10" s="17"/>
      <c r="D10" s="17">
        <v>8</v>
      </c>
      <c r="E10" s="17">
        <v>11</v>
      </c>
      <c r="F10" s="17">
        <v>11</v>
      </c>
      <c r="G10" s="17">
        <v>5</v>
      </c>
      <c r="H10" s="17">
        <v>5</v>
      </c>
      <c r="I10" s="17"/>
      <c r="J10" s="17">
        <v>40</v>
      </c>
      <c r="K10" s="17"/>
      <c r="L10" s="17" t="s">
        <v>13</v>
      </c>
      <c r="M10">
        <v>-11</v>
      </c>
      <c r="O10">
        <v>29</v>
      </c>
    </row>
    <row r="11" spans="1:15" ht="12.75">
      <c r="A11" s="17" t="s">
        <v>38</v>
      </c>
      <c r="B11" s="17"/>
      <c r="C11" s="17"/>
      <c r="D11" s="17">
        <v>19</v>
      </c>
      <c r="E11" s="17">
        <v>7</v>
      </c>
      <c r="F11" s="17">
        <v>5</v>
      </c>
      <c r="G11" s="17">
        <v>9</v>
      </c>
      <c r="H11" s="17">
        <v>8</v>
      </c>
      <c r="I11" s="17"/>
      <c r="J11" s="17">
        <v>48</v>
      </c>
      <c r="K11" s="17"/>
      <c r="L11" s="17" t="s">
        <v>13</v>
      </c>
      <c r="M11">
        <v>-19</v>
      </c>
      <c r="O11">
        <v>29</v>
      </c>
    </row>
    <row r="12" spans="1:15" ht="12.75">
      <c r="A12" s="17" t="s">
        <v>31</v>
      </c>
      <c r="B12" s="17"/>
      <c r="C12" s="17"/>
      <c r="D12" s="17">
        <v>10</v>
      </c>
      <c r="E12" s="17">
        <v>13</v>
      </c>
      <c r="F12" s="17">
        <v>15</v>
      </c>
      <c r="G12" s="17">
        <v>3</v>
      </c>
      <c r="H12" s="17">
        <v>4</v>
      </c>
      <c r="I12" s="17"/>
      <c r="J12" s="17">
        <v>45</v>
      </c>
      <c r="K12" s="17"/>
      <c r="L12" s="17" t="s">
        <v>8</v>
      </c>
      <c r="M12">
        <v>-15</v>
      </c>
      <c r="O12">
        <v>30</v>
      </c>
    </row>
    <row r="13" spans="1:15" ht="12.75">
      <c r="A13" s="17" t="s">
        <v>51</v>
      </c>
      <c r="B13" s="17"/>
      <c r="C13" s="17"/>
      <c r="D13" s="17">
        <v>21</v>
      </c>
      <c r="E13" s="17">
        <v>8</v>
      </c>
      <c r="F13" s="17">
        <v>7</v>
      </c>
      <c r="G13" s="17">
        <v>11</v>
      </c>
      <c r="H13" s="17">
        <v>13</v>
      </c>
      <c r="I13" s="17"/>
      <c r="J13" s="17">
        <v>60</v>
      </c>
      <c r="K13" s="17"/>
      <c r="L13" s="17" t="s">
        <v>14</v>
      </c>
      <c r="M13">
        <v>-21</v>
      </c>
      <c r="O13">
        <v>39</v>
      </c>
    </row>
    <row r="14" spans="1:15" ht="12.75">
      <c r="A14" s="17" t="s">
        <v>50</v>
      </c>
      <c r="B14" s="17"/>
      <c r="C14" s="17"/>
      <c r="D14" s="17">
        <v>13</v>
      </c>
      <c r="E14" s="17">
        <v>13</v>
      </c>
      <c r="F14" s="17">
        <v>15</v>
      </c>
      <c r="G14" s="17">
        <v>8</v>
      </c>
      <c r="H14" s="17">
        <v>7</v>
      </c>
      <c r="I14" s="17"/>
      <c r="J14" s="17">
        <v>56</v>
      </c>
      <c r="K14" s="17"/>
      <c r="L14" s="17" t="s">
        <v>13</v>
      </c>
      <c r="M14">
        <v>-15</v>
      </c>
      <c r="O14">
        <v>41</v>
      </c>
    </row>
    <row r="15" spans="1:15" ht="12.75">
      <c r="A15" s="17" t="s">
        <v>30</v>
      </c>
      <c r="B15" s="17"/>
      <c r="C15" s="17"/>
      <c r="D15" s="17">
        <v>7</v>
      </c>
      <c r="E15" s="17">
        <v>3</v>
      </c>
      <c r="F15" s="17">
        <v>15</v>
      </c>
      <c r="G15" s="17">
        <v>16</v>
      </c>
      <c r="H15" s="17">
        <v>17</v>
      </c>
      <c r="I15" s="17"/>
      <c r="J15" s="17">
        <v>58</v>
      </c>
      <c r="K15" s="17"/>
      <c r="L15" s="17" t="s">
        <v>8</v>
      </c>
      <c r="M15">
        <v>-17</v>
      </c>
      <c r="O15">
        <v>41</v>
      </c>
    </row>
    <row r="16" spans="1:15" ht="12.75">
      <c r="A16" s="17" t="s">
        <v>40</v>
      </c>
      <c r="B16" s="17"/>
      <c r="C16" s="17"/>
      <c r="D16" s="17">
        <v>23</v>
      </c>
      <c r="E16" s="17">
        <v>13</v>
      </c>
      <c r="F16" s="17">
        <v>8</v>
      </c>
      <c r="G16" s="17">
        <v>10</v>
      </c>
      <c r="H16" s="17">
        <v>12</v>
      </c>
      <c r="I16" s="17"/>
      <c r="J16" s="17">
        <v>66</v>
      </c>
      <c r="K16" s="17"/>
      <c r="L16" s="17" t="s">
        <v>13</v>
      </c>
      <c r="M16">
        <v>-23</v>
      </c>
      <c r="O16">
        <v>43</v>
      </c>
    </row>
    <row r="17" spans="1:15" ht="12.75">
      <c r="A17" s="17" t="s">
        <v>53</v>
      </c>
      <c r="B17" s="17"/>
      <c r="C17" s="17"/>
      <c r="D17" s="17">
        <v>17</v>
      </c>
      <c r="E17" s="17">
        <v>13</v>
      </c>
      <c r="F17" s="17">
        <v>9</v>
      </c>
      <c r="G17" s="17">
        <v>12</v>
      </c>
      <c r="H17" s="17">
        <v>11</v>
      </c>
      <c r="I17" s="17"/>
      <c r="J17" s="17">
        <v>62</v>
      </c>
      <c r="K17" s="17"/>
      <c r="L17" s="17" t="s">
        <v>13</v>
      </c>
      <c r="M17">
        <v>-17</v>
      </c>
      <c r="O17">
        <v>45</v>
      </c>
    </row>
    <row r="18" spans="1:15" ht="12.75">
      <c r="A18" s="17" t="s">
        <v>44</v>
      </c>
      <c r="B18" s="17"/>
      <c r="C18" s="17"/>
      <c r="D18" s="17">
        <v>9</v>
      </c>
      <c r="E18" s="17">
        <v>11</v>
      </c>
      <c r="F18" s="17">
        <v>11</v>
      </c>
      <c r="G18" s="17">
        <v>14</v>
      </c>
      <c r="H18" s="17">
        <v>17</v>
      </c>
      <c r="I18" s="17"/>
      <c r="J18" s="17">
        <v>62</v>
      </c>
      <c r="K18" s="17"/>
      <c r="L18" s="17" t="s">
        <v>8</v>
      </c>
      <c r="M18">
        <v>-17</v>
      </c>
      <c r="O18">
        <v>45</v>
      </c>
    </row>
    <row r="19" spans="1:15" ht="12.75">
      <c r="A19" s="17" t="s">
        <v>27</v>
      </c>
      <c r="B19" s="17"/>
      <c r="C19" s="17"/>
      <c r="D19" s="17">
        <v>15</v>
      </c>
      <c r="E19" s="17">
        <v>6</v>
      </c>
      <c r="F19" s="17">
        <v>15</v>
      </c>
      <c r="G19" s="17">
        <v>16</v>
      </c>
      <c r="H19" s="17">
        <v>10</v>
      </c>
      <c r="I19" s="17"/>
      <c r="J19" s="17">
        <v>62</v>
      </c>
      <c r="K19" s="17"/>
      <c r="L19" s="17" t="s">
        <v>13</v>
      </c>
      <c r="M19">
        <v>-16</v>
      </c>
      <c r="O19">
        <v>46</v>
      </c>
    </row>
    <row r="20" spans="1:15" ht="12.75">
      <c r="A20" s="17" t="s">
        <v>36</v>
      </c>
      <c r="B20" s="17"/>
      <c r="C20" s="17"/>
      <c r="D20" s="17">
        <v>2</v>
      </c>
      <c r="E20" s="17">
        <v>13</v>
      </c>
      <c r="F20" s="17">
        <v>15</v>
      </c>
      <c r="G20" s="17">
        <v>16</v>
      </c>
      <c r="H20" s="17">
        <v>17</v>
      </c>
      <c r="I20" s="17"/>
      <c r="J20" s="17">
        <v>63</v>
      </c>
      <c r="K20" s="17"/>
      <c r="L20" s="17" t="s">
        <v>8</v>
      </c>
      <c r="M20">
        <v>-17</v>
      </c>
      <c r="O20">
        <v>46</v>
      </c>
    </row>
    <row r="21" spans="1:15" ht="12.75">
      <c r="A21" s="17" t="s">
        <v>37</v>
      </c>
      <c r="B21" s="17"/>
      <c r="C21" s="17"/>
      <c r="D21" s="17">
        <v>3</v>
      </c>
      <c r="E21" s="17">
        <v>13</v>
      </c>
      <c r="F21" s="17">
        <v>15</v>
      </c>
      <c r="G21" s="17">
        <v>16</v>
      </c>
      <c r="H21" s="17">
        <v>17</v>
      </c>
      <c r="I21" s="17"/>
      <c r="J21" s="17">
        <v>64</v>
      </c>
      <c r="K21" s="17"/>
      <c r="L21" s="17" t="s">
        <v>8</v>
      </c>
      <c r="M21">
        <v>-17</v>
      </c>
      <c r="O21">
        <v>47</v>
      </c>
    </row>
    <row r="22" spans="1:15" ht="12.75">
      <c r="A22" s="17" t="s">
        <v>52</v>
      </c>
      <c r="B22" s="17"/>
      <c r="C22" s="17"/>
      <c r="D22" s="17">
        <v>22</v>
      </c>
      <c r="E22" s="17">
        <v>10</v>
      </c>
      <c r="F22" s="17">
        <v>10</v>
      </c>
      <c r="G22" s="17">
        <v>13</v>
      </c>
      <c r="H22" s="17">
        <v>14</v>
      </c>
      <c r="I22" s="17"/>
      <c r="J22" s="17">
        <v>69</v>
      </c>
      <c r="K22" s="17"/>
      <c r="L22" s="17" t="s">
        <v>14</v>
      </c>
      <c r="M22">
        <v>-22</v>
      </c>
      <c r="O22">
        <v>47</v>
      </c>
    </row>
    <row r="23" spans="1:15" ht="12.75">
      <c r="A23" s="17" t="s">
        <v>94</v>
      </c>
      <c r="B23" s="17"/>
      <c r="C23" s="17"/>
      <c r="D23" s="17">
        <v>4</v>
      </c>
      <c r="E23" s="17">
        <v>13</v>
      </c>
      <c r="F23" s="17">
        <v>15</v>
      </c>
      <c r="G23" s="17">
        <v>16</v>
      </c>
      <c r="H23" s="17">
        <v>17</v>
      </c>
      <c r="I23" s="17"/>
      <c r="J23" s="17">
        <v>65</v>
      </c>
      <c r="K23" s="17"/>
      <c r="L23" s="17" t="s">
        <v>8</v>
      </c>
      <c r="M23">
        <v>-17</v>
      </c>
      <c r="O23">
        <v>48</v>
      </c>
    </row>
    <row r="24" spans="1:15" ht="12.75">
      <c r="A24" s="17" t="s">
        <v>34</v>
      </c>
      <c r="B24" s="17"/>
      <c r="C24" s="17"/>
      <c r="D24" s="17">
        <v>20</v>
      </c>
      <c r="E24" s="17">
        <v>9</v>
      </c>
      <c r="F24" s="17">
        <v>11</v>
      </c>
      <c r="G24" s="17">
        <v>14</v>
      </c>
      <c r="H24" s="17">
        <v>15</v>
      </c>
      <c r="I24" s="17"/>
      <c r="J24" s="17">
        <v>69</v>
      </c>
      <c r="K24" s="17"/>
      <c r="L24" s="17" t="s">
        <v>13</v>
      </c>
      <c r="M24">
        <v>-20</v>
      </c>
      <c r="O24">
        <v>49</v>
      </c>
    </row>
    <row r="25" spans="1:15" ht="12.75">
      <c r="A25" s="17" t="s">
        <v>42</v>
      </c>
      <c r="B25" s="17"/>
      <c r="C25" s="17"/>
      <c r="D25" s="17">
        <v>23</v>
      </c>
      <c r="E25" s="17">
        <v>13</v>
      </c>
      <c r="F25" s="17">
        <v>4</v>
      </c>
      <c r="G25" s="17">
        <v>16</v>
      </c>
      <c r="H25" s="17">
        <v>17</v>
      </c>
      <c r="I25" s="17"/>
      <c r="J25" s="17">
        <v>73</v>
      </c>
      <c r="K25" s="17"/>
      <c r="L25" s="17" t="s">
        <v>13</v>
      </c>
      <c r="M25">
        <v>-23</v>
      </c>
      <c r="O25">
        <v>50</v>
      </c>
    </row>
    <row r="26" spans="1:15" ht="12.75">
      <c r="A26" s="17" t="s">
        <v>93</v>
      </c>
      <c r="B26" s="17"/>
      <c r="C26" s="17"/>
      <c r="D26" s="17">
        <v>12</v>
      </c>
      <c r="E26" s="17">
        <v>13</v>
      </c>
      <c r="F26" s="17">
        <v>15</v>
      </c>
      <c r="G26" s="17">
        <v>16</v>
      </c>
      <c r="H26" s="17">
        <v>17</v>
      </c>
      <c r="I26" s="17"/>
      <c r="J26" s="17">
        <v>73</v>
      </c>
      <c r="K26" s="17"/>
      <c r="L26" s="17" t="s">
        <v>13</v>
      </c>
      <c r="M26">
        <v>-17</v>
      </c>
      <c r="O26">
        <v>56</v>
      </c>
    </row>
    <row r="27" spans="1:15" ht="12.75">
      <c r="A27" s="17" t="s">
        <v>21</v>
      </c>
      <c r="B27" s="17"/>
      <c r="C27" s="17"/>
      <c r="D27" s="17">
        <v>16</v>
      </c>
      <c r="E27" s="17">
        <v>13</v>
      </c>
      <c r="F27" s="17">
        <v>15</v>
      </c>
      <c r="G27" s="17">
        <v>16</v>
      </c>
      <c r="H27" s="17">
        <v>17</v>
      </c>
      <c r="I27" s="17"/>
      <c r="J27" s="17">
        <v>77</v>
      </c>
      <c r="K27" s="17"/>
      <c r="L27" s="17" t="s">
        <v>13</v>
      </c>
      <c r="M27">
        <v>-17</v>
      </c>
      <c r="O27">
        <v>60</v>
      </c>
    </row>
    <row r="28" spans="1:15" ht="12.75">
      <c r="A28" s="17" t="s">
        <v>90</v>
      </c>
      <c r="B28" s="17"/>
      <c r="C28" s="17"/>
      <c r="D28" s="17">
        <v>23</v>
      </c>
      <c r="E28" s="17">
        <v>13</v>
      </c>
      <c r="F28" s="17">
        <v>15</v>
      </c>
      <c r="G28" s="17">
        <v>16</v>
      </c>
      <c r="H28" s="17">
        <v>16</v>
      </c>
      <c r="I28" s="17"/>
      <c r="J28" s="17">
        <v>83</v>
      </c>
      <c r="K28" s="17"/>
      <c r="L28" s="17" t="s">
        <v>14</v>
      </c>
      <c r="M28">
        <v>-23</v>
      </c>
      <c r="O28">
        <v>60</v>
      </c>
    </row>
    <row r="29" spans="1:15" ht="12.75">
      <c r="A29" s="17" t="s">
        <v>39</v>
      </c>
      <c r="B29" s="17"/>
      <c r="C29" s="17"/>
      <c r="D29" s="17">
        <v>18</v>
      </c>
      <c r="E29" s="17">
        <v>13</v>
      </c>
      <c r="F29" s="17">
        <v>15</v>
      </c>
      <c r="G29" s="17">
        <v>16</v>
      </c>
      <c r="H29" s="17">
        <v>17</v>
      </c>
      <c r="I29" s="17"/>
      <c r="J29" s="17">
        <v>79</v>
      </c>
      <c r="K29" s="17"/>
      <c r="L29" s="17" t="s">
        <v>13</v>
      </c>
      <c r="M29">
        <v>-17</v>
      </c>
      <c r="O29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Eric Opdebeeck</cp:lastModifiedBy>
  <cp:lastPrinted>2002-12-06T10:23:03Z</cp:lastPrinted>
  <dcterms:created xsi:type="dcterms:W3CDTF">2001-05-04T06:54:19Z</dcterms:created>
  <dcterms:modified xsi:type="dcterms:W3CDTF">2003-12-29T13:33:31Z</dcterms:modified>
  <cp:category/>
  <cp:version/>
  <cp:contentType/>
  <cp:contentStatus/>
</cp:coreProperties>
</file>