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31" windowWidth="16710" windowHeight="639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<sst xmlns="http://schemas.openxmlformats.org/spreadsheetml/2006/main" count="269" uniqueCount="179">
  <si>
    <t>naam :</t>
  </si>
  <si>
    <t>125gr-0,28mm</t>
  </si>
  <si>
    <t>datum</t>
  </si>
  <si>
    <t>150gr-0,35mm</t>
  </si>
  <si>
    <t>175gr-0,35mm</t>
  </si>
  <si>
    <t>De Vreeze John</t>
  </si>
  <si>
    <t>Opdebeeck Erik</t>
  </si>
  <si>
    <t>Knuyt Erik</t>
  </si>
  <si>
    <t>Matheve Jozef</t>
  </si>
  <si>
    <t>Boljau Jan</t>
  </si>
  <si>
    <t>Goormans André</t>
  </si>
  <si>
    <t>Schilperoort Wim</t>
  </si>
  <si>
    <t>Splinter Ron</t>
  </si>
  <si>
    <t>Rouzee Mario</t>
  </si>
  <si>
    <t>De Beuckelaer Guy</t>
  </si>
  <si>
    <t>Van Apers Johan</t>
  </si>
  <si>
    <t>De Cock Walter</t>
  </si>
  <si>
    <t>Devynck Danny</t>
  </si>
  <si>
    <t>Luyten Karel</t>
  </si>
  <si>
    <t>Peeters Erik</t>
  </si>
  <si>
    <t>Anthonissen Jan</t>
  </si>
  <si>
    <t>Verbruggen Bernard</t>
  </si>
  <si>
    <t>Geudens Dirk</t>
  </si>
  <si>
    <t>Martens Erwin</t>
  </si>
  <si>
    <t>Vasseur Sjacky</t>
  </si>
  <si>
    <t>Rouzee Gino</t>
  </si>
  <si>
    <t>Dobbelaere Franky</t>
  </si>
  <si>
    <t>Verheyen Gert</t>
  </si>
  <si>
    <t>Brosens Koen</t>
  </si>
  <si>
    <t>Recordlijst BSCvzw aller tijden :</t>
  </si>
  <si>
    <t>inbegrepen :</t>
  </si>
  <si>
    <t>Moeskops Danny</t>
  </si>
  <si>
    <t>Yseboodt Rudi</t>
  </si>
  <si>
    <t>Moeskops Michael</t>
  </si>
  <si>
    <t>Verryckt Yve</t>
  </si>
  <si>
    <t>Verhage Sjaak</t>
  </si>
  <si>
    <t>Verhaegen Gaston</t>
  </si>
  <si>
    <t>Van Waelvelde Michel</t>
  </si>
  <si>
    <t>Burmensky George</t>
  </si>
  <si>
    <t>Selvais Michel</t>
  </si>
  <si>
    <t>D'Hoker Erwin</t>
  </si>
  <si>
    <t>Stoops Jozef</t>
  </si>
  <si>
    <t>Lexmond Ted</t>
  </si>
  <si>
    <t>Verheyen Eric</t>
  </si>
  <si>
    <t>Lexmond Theo</t>
  </si>
  <si>
    <t>Van Rijn Bert</t>
  </si>
  <si>
    <t>Meijerinck Peter</t>
  </si>
  <si>
    <t>Van den Blinck Cor</t>
  </si>
  <si>
    <t>Segers Luc</t>
  </si>
  <si>
    <t>Ketels Chris</t>
  </si>
  <si>
    <t>De Laet Eugene</t>
  </si>
  <si>
    <t>Nuyt Sjaak</t>
  </si>
  <si>
    <t>Rousseau Fabian</t>
  </si>
  <si>
    <t>Van der Linde Peter</t>
  </si>
  <si>
    <t>Van Tienen Arthur</t>
  </si>
  <si>
    <t>Van Bulck Steve</t>
  </si>
  <si>
    <t>Verheyen Serge</t>
  </si>
  <si>
    <t>De Smet Eric</t>
  </si>
  <si>
    <t>Savat Franky</t>
  </si>
  <si>
    <t>Schouwaerts Ronald</t>
  </si>
  <si>
    <t>Peeters Ivan</t>
  </si>
  <si>
    <t>Michiels Jan</t>
  </si>
  <si>
    <t>De Pelseneer Danny</t>
  </si>
  <si>
    <t>Taekels Frank</t>
  </si>
  <si>
    <t>Van Hecke Franky</t>
  </si>
  <si>
    <t>L'eau Patrick</t>
  </si>
  <si>
    <t>Rottiers Bart</t>
  </si>
  <si>
    <t>Bayens Filip</t>
  </si>
  <si>
    <t>Jacobs Jozef</t>
  </si>
  <si>
    <t>Moeskops Renate</t>
  </si>
  <si>
    <t>**</t>
  </si>
  <si>
    <t>*</t>
  </si>
  <si>
    <t>Nl</t>
  </si>
  <si>
    <t>Van Tienen Edwin (junior)</t>
  </si>
  <si>
    <t>Benne A.</t>
  </si>
  <si>
    <t>Bleijerveld André</t>
  </si>
  <si>
    <t>Opdebeeck Nico</t>
  </si>
  <si>
    <t>Cluytens Guy</t>
  </si>
  <si>
    <t>Van Halteren Jack</t>
  </si>
  <si>
    <t>Leertouwer Mijndert</t>
  </si>
  <si>
    <t>Van Meulder Peter</t>
  </si>
  <si>
    <t>Descamp Franky</t>
  </si>
  <si>
    <t>Potvliege Francois</t>
  </si>
  <si>
    <t>Van Waerebeek Eddy</t>
  </si>
  <si>
    <t>De Pachter Peter</t>
  </si>
  <si>
    <t>Eyken Guy</t>
  </si>
  <si>
    <t>Van Holsbeke J.</t>
  </si>
  <si>
    <t>Schoonjans Peter</t>
  </si>
  <si>
    <t>D'Hondt Noel</t>
  </si>
  <si>
    <t>Donkers Alex</t>
  </si>
  <si>
    <t>Jacobs Sven (junior)</t>
  </si>
  <si>
    <t>Bos Erik</t>
  </si>
  <si>
    <t>Temmerman A.</t>
  </si>
  <si>
    <t>Van Egeraat D.</t>
  </si>
  <si>
    <t>Mulder E.</t>
  </si>
  <si>
    <t>Potappel L.</t>
  </si>
  <si>
    <t>Lauwers Jan</t>
  </si>
  <si>
    <t>Rouville A.</t>
  </si>
  <si>
    <t>/1991</t>
  </si>
  <si>
    <t>Langbroek John</t>
  </si>
  <si>
    <t>Van Sundert J.</t>
  </si>
  <si>
    <t>Vrenegoor B.</t>
  </si>
  <si>
    <t>Van Haaften C.</t>
  </si>
  <si>
    <t>Breeman Bram</t>
  </si>
  <si>
    <t>Van Mullem Robert</t>
  </si>
  <si>
    <t>/1990</t>
  </si>
  <si>
    <t>Cardoen Philip</t>
  </si>
  <si>
    <t>/1989</t>
  </si>
  <si>
    <t>Frenay Henk</t>
  </si>
  <si>
    <t>Speksnijder Piet</t>
  </si>
  <si>
    <t>Haest Paul</t>
  </si>
  <si>
    <t>Schoonderwalt Willem</t>
  </si>
  <si>
    <t>De Graef Wilfried</t>
  </si>
  <si>
    <t>Van Leuven Guido</t>
  </si>
  <si>
    <t>Brand Edwin</t>
  </si>
  <si>
    <t>Meirlaan Lucien</t>
  </si>
  <si>
    <t>Muylst Patrick</t>
  </si>
  <si>
    <t>Meirlaan Christ (junior)</t>
  </si>
  <si>
    <t>Severeyns Lesley (junior)</t>
  </si>
  <si>
    <t>De Landsheer Eduart</t>
  </si>
  <si>
    <t>/1988</t>
  </si>
  <si>
    <t>Vermuyten Jan</t>
  </si>
  <si>
    <t>Clem Reel</t>
  </si>
  <si>
    <t>Huysen Frank</t>
  </si>
  <si>
    <t>Aerts Dirk</t>
  </si>
  <si>
    <t>Hoogkamer Martijn</t>
  </si>
  <si>
    <t>Veerman Johan</t>
  </si>
  <si>
    <t>***</t>
  </si>
  <si>
    <t>/1994</t>
  </si>
  <si>
    <t>afstand</t>
  </si>
  <si>
    <t>beste</t>
  </si>
  <si>
    <t>Vervynckt Noel</t>
  </si>
  <si>
    <t>****</t>
  </si>
  <si>
    <t>****= huidig Belgisch Record Senioren (50+)</t>
  </si>
  <si>
    <t>*** = huidig Belgisch Record Junioren (-18)</t>
  </si>
  <si>
    <t>**  = huidig Belgisch Record Vrouw</t>
  </si>
  <si>
    <t>*   = huidig Belgisch Record</t>
  </si>
  <si>
    <t>210,51-150gr</t>
  </si>
  <si>
    <t>135,43-150gr</t>
  </si>
  <si>
    <t>137,30-150gr</t>
  </si>
  <si>
    <t>Lagendijk Dick</t>
  </si>
  <si>
    <t>??</t>
  </si>
  <si>
    <t>/1992</t>
  </si>
  <si>
    <t>Breemer Laos</t>
  </si>
  <si>
    <t>EK1994</t>
  </si>
  <si>
    <t>210,51-150gr 27-4-03</t>
  </si>
  <si>
    <t>Carnes Ray</t>
  </si>
  <si>
    <t>Heuninck Chris</t>
  </si>
  <si>
    <t>Panhuysen Patrick</t>
  </si>
  <si>
    <t>Stevens Freddy</t>
  </si>
  <si>
    <t>Sintobin Tom</t>
  </si>
  <si>
    <t>Jan Boljau</t>
  </si>
  <si>
    <t>150gr-0,31mm</t>
  </si>
  <si>
    <t>De Vilder Mario</t>
  </si>
  <si>
    <t>Heuninck Kenny</t>
  </si>
  <si>
    <t>De Schrijver Achiel</t>
  </si>
  <si>
    <t>100gr-0,28mm</t>
  </si>
  <si>
    <t>Meirlaan Christ</t>
  </si>
  <si>
    <t>Nicolet Gino</t>
  </si>
  <si>
    <t>Oschman Rob</t>
  </si>
  <si>
    <t>Oschman Nigel (junior)</t>
  </si>
  <si>
    <t>Hollander Jeroen</t>
  </si>
  <si>
    <t>Beunder Ruud</t>
  </si>
  <si>
    <t>Trappeniers Luc</t>
  </si>
  <si>
    <t>100gr-0,25mm</t>
  </si>
  <si>
    <t>Van Cauwenberghe Kris</t>
  </si>
  <si>
    <t>Didier Laroy</t>
  </si>
  <si>
    <t>Big Danny open 28_29/6/2008</t>
  </si>
  <si>
    <t>100 gram</t>
  </si>
  <si>
    <t>125 gram</t>
  </si>
  <si>
    <t>150 gram</t>
  </si>
  <si>
    <t>175 gram</t>
  </si>
  <si>
    <t>Teughels Johan</t>
  </si>
  <si>
    <t>De Groof Tommy</t>
  </si>
  <si>
    <t>WK2000-2009</t>
  </si>
  <si>
    <t>DSF wedstrijden tot 2009 zonder finale 2009</t>
  </si>
  <si>
    <t xml:space="preserve">UKSF wedstrijden 1999-2009 </t>
  </si>
  <si>
    <t>BK1988-2009 MET finale 2009</t>
  </si>
  <si>
    <t>286,63-150gr</t>
  </si>
</sst>
</file>

<file path=xl/styles.xml><?xml version="1.0" encoding="utf-8"?>
<styleSheet xmlns="http://schemas.openxmlformats.org/spreadsheetml/2006/main">
  <numFmts count="3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0.00;[Red]0.00"/>
    <numFmt numFmtId="181" formatCode="m/d/yy"/>
    <numFmt numFmtId="182" formatCode="d\-mmm\-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a&quot;;&quot;Ja&quot;;&quot;Nee&quot;"/>
    <numFmt numFmtId="187" formatCode="&quot;Waar&quot;;&quot;Waar&quot;;&quot;Niet waar&quot;"/>
    <numFmt numFmtId="188" formatCode="&quot;Aan&quot;;&quot;Aan&quot;;&quot;Uit&quot;"/>
    <numFmt numFmtId="189" formatCode="[$€-2]\ #.##000_);[Red]\([$€-2]\ #.##0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182" fontId="3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182" fontId="5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2" fontId="3" fillId="0" borderId="0" xfId="0" applyNumberFormat="1" applyFont="1" applyBorder="1" applyAlignment="1">
      <alignment horizontal="center"/>
    </xf>
    <xf numFmtId="182" fontId="3" fillId="0" borderId="0" xfId="0" applyNumberFormat="1" applyFont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 quotePrefix="1">
      <alignment horizontal="center"/>
    </xf>
    <xf numFmtId="0" fontId="3" fillId="0" borderId="0" xfId="0" applyNumberFormat="1" applyFont="1" applyFill="1" applyBorder="1" applyAlignment="1">
      <alignment/>
    </xf>
    <xf numFmtId="182" fontId="3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0" xfId="0" applyFont="1" applyAlignment="1" quotePrefix="1">
      <alignment/>
    </xf>
    <xf numFmtId="2" fontId="3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9"/>
  <sheetViews>
    <sheetView tabSelected="1" workbookViewId="0" topLeftCell="A1">
      <selection activeCell="AB1" sqref="AB1:AE16384"/>
    </sheetView>
  </sheetViews>
  <sheetFormatPr defaultColWidth="9.140625" defaultRowHeight="12.75"/>
  <cols>
    <col min="1" max="1" width="3.28125" style="1" customWidth="1"/>
    <col min="2" max="2" width="17.8515625" style="1" customWidth="1"/>
    <col min="3" max="3" width="1.8515625" style="1" customWidth="1"/>
    <col min="4" max="4" width="11.421875" style="3" hidden="1" customWidth="1"/>
    <col min="5" max="5" width="8.140625" style="4" hidden="1" customWidth="1"/>
    <col min="6" max="6" width="11.421875" style="3" hidden="1" customWidth="1"/>
    <col min="7" max="7" width="7.8515625" style="4" hidden="1" customWidth="1"/>
    <col min="8" max="8" width="11.57421875" style="3" hidden="1" customWidth="1"/>
    <col min="9" max="9" width="7.8515625" style="4" hidden="1" customWidth="1"/>
    <col min="10" max="10" width="11.57421875" style="5" hidden="1" customWidth="1"/>
    <col min="11" max="11" width="7.8515625" style="4" hidden="1" customWidth="1"/>
    <col min="12" max="12" width="11.57421875" style="5" hidden="1" customWidth="1"/>
    <col min="13" max="13" width="7.8515625" style="4" hidden="1" customWidth="1"/>
    <col min="14" max="14" width="11.57421875" style="3" hidden="1" customWidth="1"/>
    <col min="15" max="15" width="7.8515625" style="4" hidden="1" customWidth="1"/>
    <col min="16" max="16" width="0.2890625" style="6" hidden="1" customWidth="1"/>
    <col min="17" max="17" width="7.00390625" style="7" hidden="1" customWidth="1"/>
    <col min="18" max="18" width="2.8515625" style="6" hidden="1" customWidth="1"/>
    <col min="19" max="19" width="18.140625" style="1" hidden="1" customWidth="1"/>
    <col min="20" max="23" width="9.140625" style="1" customWidth="1"/>
    <col min="24" max="24" width="1.421875" style="1" customWidth="1"/>
    <col min="25" max="25" width="7.00390625" style="7" customWidth="1"/>
    <col min="26" max="26" width="2.8515625" style="6" customWidth="1"/>
    <col min="27" max="27" width="18.140625" style="1" customWidth="1"/>
    <col min="28" max="16384" width="9.140625" style="1" customWidth="1"/>
  </cols>
  <sheetData>
    <row r="1" ht="11.25">
      <c r="B1" s="2" t="s">
        <v>29</v>
      </c>
    </row>
    <row r="2" spans="17:25" ht="11.25">
      <c r="Q2" s="5" t="s">
        <v>130</v>
      </c>
      <c r="T2" s="21"/>
      <c r="U2" s="21"/>
      <c r="V2" s="21"/>
      <c r="W2" s="21"/>
      <c r="X2" s="21"/>
      <c r="Y2" s="22" t="s">
        <v>130</v>
      </c>
    </row>
    <row r="3" spans="2:26" ht="11.25">
      <c r="B3" s="8" t="s">
        <v>0</v>
      </c>
      <c r="C3" s="8"/>
      <c r="D3" s="5" t="s">
        <v>164</v>
      </c>
      <c r="E3" s="9" t="s">
        <v>2</v>
      </c>
      <c r="F3" s="5" t="s">
        <v>156</v>
      </c>
      <c r="G3" s="9" t="s">
        <v>2</v>
      </c>
      <c r="H3" s="5" t="s">
        <v>1</v>
      </c>
      <c r="I3" s="9" t="s">
        <v>2</v>
      </c>
      <c r="J3" s="5" t="s">
        <v>3</v>
      </c>
      <c r="K3" s="9" t="s">
        <v>2</v>
      </c>
      <c r="L3" s="5" t="s">
        <v>152</v>
      </c>
      <c r="M3" s="9" t="s">
        <v>2</v>
      </c>
      <c r="N3" s="5" t="s">
        <v>4</v>
      </c>
      <c r="O3" s="9" t="s">
        <v>2</v>
      </c>
      <c r="P3" s="7"/>
      <c r="Q3" s="5" t="s">
        <v>129</v>
      </c>
      <c r="R3" s="7"/>
      <c r="T3" s="21" t="s">
        <v>168</v>
      </c>
      <c r="U3" s="21" t="s">
        <v>169</v>
      </c>
      <c r="V3" s="21" t="s">
        <v>170</v>
      </c>
      <c r="W3" s="21" t="s">
        <v>171</v>
      </c>
      <c r="X3" s="21"/>
      <c r="Y3" s="22" t="s">
        <v>129</v>
      </c>
      <c r="Z3" s="7"/>
    </row>
    <row r="4" spans="20:25" ht="11.25">
      <c r="T4" s="21"/>
      <c r="U4" s="21"/>
      <c r="V4" s="21"/>
      <c r="W4" s="21"/>
      <c r="X4" s="21"/>
      <c r="Y4" s="23"/>
    </row>
    <row r="5" spans="1:26" ht="11.25">
      <c r="A5" s="1">
        <f aca="true" t="shared" si="0" ref="A5:A36">A4+1</f>
        <v>1</v>
      </c>
      <c r="B5" s="10" t="s">
        <v>31</v>
      </c>
      <c r="C5" s="10"/>
      <c r="D5" s="11">
        <v>277.75</v>
      </c>
      <c r="E5" s="12">
        <v>39343</v>
      </c>
      <c r="F5" s="11">
        <v>262.26</v>
      </c>
      <c r="G5" s="12">
        <v>38809</v>
      </c>
      <c r="H5" s="11">
        <v>277.86</v>
      </c>
      <c r="I5" s="12">
        <v>38246</v>
      </c>
      <c r="J5" s="13">
        <v>265.42</v>
      </c>
      <c r="K5" s="12">
        <v>37876</v>
      </c>
      <c r="L5" s="14">
        <v>286.63</v>
      </c>
      <c r="M5" s="12">
        <v>39295</v>
      </c>
      <c r="N5" s="11">
        <v>276.58</v>
      </c>
      <c r="O5" s="12">
        <v>38207</v>
      </c>
      <c r="Q5" s="7">
        <f aca="true" t="shared" si="1" ref="Q5:Q36">MAX(D5,F5,L5,H5,J5,N5)</f>
        <v>286.63</v>
      </c>
      <c r="R5" s="6" t="s">
        <v>71</v>
      </c>
      <c r="T5" s="24">
        <f aca="true" t="shared" si="2" ref="T5:T36">MAX(D5,F5)</f>
        <v>277.75</v>
      </c>
      <c r="U5" s="24">
        <f aca="true" t="shared" si="3" ref="U5:U36">H5</f>
        <v>277.86</v>
      </c>
      <c r="V5" s="24">
        <f aca="true" t="shared" si="4" ref="V5:V36">MAX(J5,L5)</f>
        <v>286.63</v>
      </c>
      <c r="W5" s="24">
        <f aca="true" t="shared" si="5" ref="W5:W36">N5</f>
        <v>276.58</v>
      </c>
      <c r="X5" s="21"/>
      <c r="Y5" s="23">
        <f aca="true" t="shared" si="6" ref="Y5:Y36">MAX(T5,U5,V5,W5,)</f>
        <v>286.63</v>
      </c>
      <c r="Z5" s="6" t="s">
        <v>71</v>
      </c>
    </row>
    <row r="6" spans="1:25" ht="11.25">
      <c r="A6" s="1">
        <f t="shared" si="0"/>
        <v>2</v>
      </c>
      <c r="B6" s="15" t="s">
        <v>5</v>
      </c>
      <c r="C6" s="15"/>
      <c r="D6" s="11"/>
      <c r="E6" s="12"/>
      <c r="F6" s="11">
        <v>215.71</v>
      </c>
      <c r="G6" s="12">
        <v>38809</v>
      </c>
      <c r="H6" s="11">
        <v>255.81</v>
      </c>
      <c r="I6" s="12">
        <v>38246</v>
      </c>
      <c r="J6" s="11">
        <v>235.92</v>
      </c>
      <c r="K6" s="12">
        <v>37876</v>
      </c>
      <c r="L6" s="11">
        <v>247.83</v>
      </c>
      <c r="M6" s="12">
        <v>38949</v>
      </c>
      <c r="N6" s="11">
        <v>240.18</v>
      </c>
      <c r="O6" s="12">
        <v>38809</v>
      </c>
      <c r="Q6" s="7">
        <f t="shared" si="1"/>
        <v>255.81</v>
      </c>
      <c r="T6" s="24">
        <f t="shared" si="2"/>
        <v>215.71</v>
      </c>
      <c r="U6" s="24">
        <f t="shared" si="3"/>
        <v>255.81</v>
      </c>
      <c r="V6" s="24">
        <f t="shared" si="4"/>
        <v>247.83</v>
      </c>
      <c r="W6" s="24">
        <f t="shared" si="5"/>
        <v>240.18</v>
      </c>
      <c r="X6" s="21"/>
      <c r="Y6" s="23">
        <f t="shared" si="6"/>
        <v>255.81</v>
      </c>
    </row>
    <row r="7" spans="1:25" ht="11.25">
      <c r="A7" s="1">
        <f t="shared" si="0"/>
        <v>3</v>
      </c>
      <c r="B7" s="15" t="s">
        <v>12</v>
      </c>
      <c r="C7" s="15" t="s">
        <v>72</v>
      </c>
      <c r="D7" s="11"/>
      <c r="E7" s="12"/>
      <c r="F7" s="11"/>
      <c r="G7" s="12"/>
      <c r="H7" s="11">
        <v>231.05</v>
      </c>
      <c r="I7" s="12">
        <v>39586</v>
      </c>
      <c r="J7" s="11">
        <v>242.64</v>
      </c>
      <c r="K7" s="12">
        <v>37381</v>
      </c>
      <c r="L7" s="11"/>
      <c r="M7" s="12"/>
      <c r="N7" s="11">
        <v>250.55</v>
      </c>
      <c r="O7" s="12">
        <v>38085</v>
      </c>
      <c r="Q7" s="7">
        <f t="shared" si="1"/>
        <v>250.55</v>
      </c>
      <c r="T7" s="24">
        <f t="shared" si="2"/>
        <v>0</v>
      </c>
      <c r="U7" s="24">
        <f t="shared" si="3"/>
        <v>231.05</v>
      </c>
      <c r="V7" s="24">
        <f t="shared" si="4"/>
        <v>242.64</v>
      </c>
      <c r="W7" s="24">
        <f t="shared" si="5"/>
        <v>250.55</v>
      </c>
      <c r="X7" s="21"/>
      <c r="Y7" s="23">
        <f t="shared" si="6"/>
        <v>250.55</v>
      </c>
    </row>
    <row r="8" spans="1:25" ht="11.25">
      <c r="A8" s="1">
        <f t="shared" si="0"/>
        <v>4</v>
      </c>
      <c r="B8" s="15" t="s">
        <v>165</v>
      </c>
      <c r="C8" s="15"/>
      <c r="D8" s="11">
        <v>245.99</v>
      </c>
      <c r="E8" s="12">
        <v>39343</v>
      </c>
      <c r="F8" s="11">
        <v>229.9</v>
      </c>
      <c r="G8" s="12">
        <v>38949</v>
      </c>
      <c r="H8" s="11">
        <v>241.17</v>
      </c>
      <c r="I8" s="12">
        <v>39173</v>
      </c>
      <c r="J8" s="11">
        <v>216.4</v>
      </c>
      <c r="K8" s="12">
        <v>38172</v>
      </c>
      <c r="L8" s="11">
        <v>241.19</v>
      </c>
      <c r="M8" s="12">
        <v>39173</v>
      </c>
      <c r="N8" s="11">
        <v>218.12</v>
      </c>
      <c r="O8" s="12">
        <v>38172</v>
      </c>
      <c r="Q8" s="7">
        <f t="shared" si="1"/>
        <v>245.99</v>
      </c>
      <c r="T8" s="24">
        <f t="shared" si="2"/>
        <v>245.99</v>
      </c>
      <c r="U8" s="24">
        <f t="shared" si="3"/>
        <v>241.17</v>
      </c>
      <c r="V8" s="24">
        <f t="shared" si="4"/>
        <v>241.19</v>
      </c>
      <c r="W8" s="24">
        <f t="shared" si="5"/>
        <v>218.12</v>
      </c>
      <c r="X8" s="21"/>
      <c r="Y8" s="23">
        <f t="shared" si="6"/>
        <v>245.99</v>
      </c>
    </row>
    <row r="9" spans="1:25" ht="11.25">
      <c r="A9" s="1">
        <f t="shared" si="0"/>
        <v>5</v>
      </c>
      <c r="B9" s="10" t="s">
        <v>42</v>
      </c>
      <c r="C9" s="10" t="s">
        <v>72</v>
      </c>
      <c r="D9" s="11">
        <v>209.38</v>
      </c>
      <c r="E9" s="12">
        <v>39558</v>
      </c>
      <c r="F9" s="11"/>
      <c r="G9" s="12"/>
      <c r="H9" s="11">
        <v>241.81</v>
      </c>
      <c r="I9" s="12">
        <v>38487</v>
      </c>
      <c r="J9" s="11">
        <v>244.7</v>
      </c>
      <c r="K9" s="4">
        <v>37381</v>
      </c>
      <c r="L9" s="11">
        <v>233.21</v>
      </c>
      <c r="M9" s="4">
        <v>39740</v>
      </c>
      <c r="N9" s="11">
        <v>238.46</v>
      </c>
      <c r="O9" s="12" t="s">
        <v>141</v>
      </c>
      <c r="Q9" s="7">
        <f t="shared" si="1"/>
        <v>244.7</v>
      </c>
      <c r="T9" s="24">
        <f t="shared" si="2"/>
        <v>209.38</v>
      </c>
      <c r="U9" s="24">
        <f t="shared" si="3"/>
        <v>241.81</v>
      </c>
      <c r="V9" s="24">
        <f t="shared" si="4"/>
        <v>244.7</v>
      </c>
      <c r="W9" s="24">
        <f t="shared" si="5"/>
        <v>238.46</v>
      </c>
      <c r="X9" s="21"/>
      <c r="Y9" s="23">
        <f t="shared" si="6"/>
        <v>244.7</v>
      </c>
    </row>
    <row r="10" spans="1:25" ht="11.25">
      <c r="A10" s="1">
        <f t="shared" si="0"/>
        <v>6</v>
      </c>
      <c r="B10" s="10" t="s">
        <v>53</v>
      </c>
      <c r="C10" s="10" t="s">
        <v>72</v>
      </c>
      <c r="H10" s="3">
        <v>224.56</v>
      </c>
      <c r="I10" s="4">
        <v>37508</v>
      </c>
      <c r="J10" s="3">
        <v>242.82</v>
      </c>
      <c r="K10" s="4">
        <v>37150</v>
      </c>
      <c r="L10" s="3"/>
      <c r="N10" s="3">
        <v>243</v>
      </c>
      <c r="O10" s="4">
        <v>37437</v>
      </c>
      <c r="Q10" s="7">
        <f t="shared" si="1"/>
        <v>243</v>
      </c>
      <c r="T10" s="24">
        <f t="shared" si="2"/>
        <v>0</v>
      </c>
      <c r="U10" s="24">
        <f t="shared" si="3"/>
        <v>224.56</v>
      </c>
      <c r="V10" s="24">
        <f t="shared" si="4"/>
        <v>242.82</v>
      </c>
      <c r="W10" s="24">
        <f t="shared" si="5"/>
        <v>243</v>
      </c>
      <c r="X10" s="21"/>
      <c r="Y10" s="23">
        <f t="shared" si="6"/>
        <v>243</v>
      </c>
    </row>
    <row r="11" spans="1:25" ht="11.25">
      <c r="A11" s="1">
        <f t="shared" si="0"/>
        <v>7</v>
      </c>
      <c r="B11" s="15" t="s">
        <v>11</v>
      </c>
      <c r="C11" s="10" t="s">
        <v>72</v>
      </c>
      <c r="D11" s="11">
        <v>228.4</v>
      </c>
      <c r="E11" s="12">
        <v>39558</v>
      </c>
      <c r="F11" s="11">
        <v>224.19</v>
      </c>
      <c r="G11" s="12">
        <v>38949</v>
      </c>
      <c r="H11" s="11">
        <v>233.47</v>
      </c>
      <c r="I11" s="12">
        <v>38858</v>
      </c>
      <c r="J11" s="11">
        <v>228.94</v>
      </c>
      <c r="K11" s="12">
        <v>37738</v>
      </c>
      <c r="L11" s="11">
        <v>240.05</v>
      </c>
      <c r="M11" s="12">
        <v>39747</v>
      </c>
      <c r="N11" s="11">
        <v>231.6</v>
      </c>
      <c r="O11" s="12">
        <v>37402</v>
      </c>
      <c r="Q11" s="7">
        <f t="shared" si="1"/>
        <v>240.05</v>
      </c>
      <c r="T11" s="24">
        <f t="shared" si="2"/>
        <v>228.4</v>
      </c>
      <c r="U11" s="24">
        <f t="shared" si="3"/>
        <v>233.47</v>
      </c>
      <c r="V11" s="24">
        <f t="shared" si="4"/>
        <v>240.05</v>
      </c>
      <c r="W11" s="24">
        <f t="shared" si="5"/>
        <v>231.6</v>
      </c>
      <c r="X11" s="21"/>
      <c r="Y11" s="23">
        <f t="shared" si="6"/>
        <v>240.05</v>
      </c>
    </row>
    <row r="12" spans="1:25" ht="11.25">
      <c r="A12" s="1">
        <f t="shared" si="0"/>
        <v>8</v>
      </c>
      <c r="B12" s="10" t="s">
        <v>32</v>
      </c>
      <c r="C12" s="10"/>
      <c r="D12" s="11"/>
      <c r="E12" s="12"/>
      <c r="F12" s="11"/>
      <c r="G12" s="12"/>
      <c r="H12" s="11">
        <v>217.88</v>
      </c>
      <c r="I12" s="12">
        <v>37431</v>
      </c>
      <c r="J12" s="13">
        <v>235.68</v>
      </c>
      <c r="K12" s="12">
        <v>37402</v>
      </c>
      <c r="L12" s="13"/>
      <c r="M12" s="12"/>
      <c r="N12" s="13">
        <v>215.05</v>
      </c>
      <c r="O12" s="12">
        <v>35974</v>
      </c>
      <c r="Q12" s="7">
        <f t="shared" si="1"/>
        <v>235.68</v>
      </c>
      <c r="T12" s="24">
        <f t="shared" si="2"/>
        <v>0</v>
      </c>
      <c r="U12" s="24">
        <f t="shared" si="3"/>
        <v>217.88</v>
      </c>
      <c r="V12" s="24">
        <f t="shared" si="4"/>
        <v>235.68</v>
      </c>
      <c r="W12" s="24">
        <f t="shared" si="5"/>
        <v>215.05</v>
      </c>
      <c r="X12" s="21"/>
      <c r="Y12" s="23">
        <f t="shared" si="6"/>
        <v>235.68</v>
      </c>
    </row>
    <row r="13" spans="1:25" ht="11.25">
      <c r="A13" s="1">
        <f t="shared" si="0"/>
        <v>9</v>
      </c>
      <c r="B13" s="10" t="s">
        <v>34</v>
      </c>
      <c r="C13" s="10"/>
      <c r="D13" s="13">
        <v>229.4</v>
      </c>
      <c r="E13" s="4">
        <v>39670</v>
      </c>
      <c r="F13" s="13">
        <v>206.34</v>
      </c>
      <c r="G13" s="4">
        <v>38908</v>
      </c>
      <c r="H13" s="13">
        <v>233.3</v>
      </c>
      <c r="I13" s="4">
        <v>39670</v>
      </c>
      <c r="J13" s="13">
        <v>217.2</v>
      </c>
      <c r="K13" s="4">
        <v>37402</v>
      </c>
      <c r="L13" s="13">
        <v>233.82</v>
      </c>
      <c r="M13" s="4">
        <v>39295</v>
      </c>
      <c r="N13" s="13">
        <v>206.07</v>
      </c>
      <c r="O13" s="4">
        <v>39222</v>
      </c>
      <c r="Q13" s="7">
        <f t="shared" si="1"/>
        <v>233.82</v>
      </c>
      <c r="T13" s="24">
        <f t="shared" si="2"/>
        <v>229.4</v>
      </c>
      <c r="U13" s="24">
        <f t="shared" si="3"/>
        <v>233.3</v>
      </c>
      <c r="V13" s="24">
        <f t="shared" si="4"/>
        <v>233.82</v>
      </c>
      <c r="W13" s="24">
        <f t="shared" si="5"/>
        <v>206.07</v>
      </c>
      <c r="X13" s="21"/>
      <c r="Y13" s="23">
        <f t="shared" si="6"/>
        <v>233.82</v>
      </c>
    </row>
    <row r="14" spans="1:25" ht="11.25">
      <c r="A14" s="1">
        <f t="shared" si="0"/>
        <v>10</v>
      </c>
      <c r="B14" s="15" t="s">
        <v>6</v>
      </c>
      <c r="C14" s="15"/>
      <c r="D14" s="11">
        <v>219.67</v>
      </c>
      <c r="E14" s="12">
        <v>40062</v>
      </c>
      <c r="F14" s="11">
        <v>216.3</v>
      </c>
      <c r="G14" s="12">
        <v>39173</v>
      </c>
      <c r="H14" s="11">
        <v>233.77</v>
      </c>
      <c r="I14" s="4">
        <v>39670</v>
      </c>
      <c r="J14" s="11">
        <v>228.88</v>
      </c>
      <c r="K14" s="12">
        <v>38270</v>
      </c>
      <c r="L14" s="11">
        <v>230.15</v>
      </c>
      <c r="M14" s="12">
        <v>40097</v>
      </c>
      <c r="N14" s="11">
        <v>219.37</v>
      </c>
      <c r="O14" s="12">
        <v>38508</v>
      </c>
      <c r="Q14" s="7">
        <f t="shared" si="1"/>
        <v>233.77</v>
      </c>
      <c r="T14" s="24">
        <f t="shared" si="2"/>
        <v>219.67</v>
      </c>
      <c r="U14" s="24">
        <f t="shared" si="3"/>
        <v>233.77</v>
      </c>
      <c r="V14" s="24">
        <f t="shared" si="4"/>
        <v>230.15</v>
      </c>
      <c r="W14" s="24">
        <f t="shared" si="5"/>
        <v>219.37</v>
      </c>
      <c r="X14" s="21"/>
      <c r="Y14" s="23">
        <f t="shared" si="6"/>
        <v>233.77</v>
      </c>
    </row>
    <row r="15" spans="1:25" ht="11.25">
      <c r="A15" s="1">
        <f t="shared" si="0"/>
        <v>11</v>
      </c>
      <c r="B15" s="15" t="s">
        <v>14</v>
      </c>
      <c r="C15" s="15"/>
      <c r="D15" s="11">
        <v>220.21</v>
      </c>
      <c r="E15" s="4">
        <v>39670</v>
      </c>
      <c r="F15" s="11">
        <v>213.38</v>
      </c>
      <c r="G15" s="12">
        <v>38908</v>
      </c>
      <c r="H15" s="11">
        <v>233.49</v>
      </c>
      <c r="I15" s="12">
        <v>38246</v>
      </c>
      <c r="J15" s="11">
        <v>218.92</v>
      </c>
      <c r="K15" s="12">
        <v>38242</v>
      </c>
      <c r="L15" s="11">
        <v>216.43</v>
      </c>
      <c r="M15" s="12">
        <v>38809</v>
      </c>
      <c r="N15" s="11">
        <v>203.61</v>
      </c>
      <c r="O15" s="12">
        <v>38529</v>
      </c>
      <c r="Q15" s="7">
        <f t="shared" si="1"/>
        <v>233.49</v>
      </c>
      <c r="T15" s="24">
        <f t="shared" si="2"/>
        <v>220.21</v>
      </c>
      <c r="U15" s="24">
        <f t="shared" si="3"/>
        <v>233.49</v>
      </c>
      <c r="V15" s="24">
        <f t="shared" si="4"/>
        <v>218.92</v>
      </c>
      <c r="W15" s="24">
        <f t="shared" si="5"/>
        <v>203.61</v>
      </c>
      <c r="X15" s="21"/>
      <c r="Y15" s="23">
        <f t="shared" si="6"/>
        <v>233.49</v>
      </c>
    </row>
    <row r="16" spans="1:25" ht="11.25">
      <c r="A16" s="1">
        <f t="shared" si="0"/>
        <v>12</v>
      </c>
      <c r="B16" s="10" t="s">
        <v>172</v>
      </c>
      <c r="J16" s="3"/>
      <c r="L16" s="3">
        <v>231.02</v>
      </c>
      <c r="M16" s="4">
        <v>40041</v>
      </c>
      <c r="Q16" s="7">
        <f t="shared" si="1"/>
        <v>231.02</v>
      </c>
      <c r="T16" s="24">
        <f t="shared" si="2"/>
        <v>0</v>
      </c>
      <c r="U16" s="24">
        <f t="shared" si="3"/>
        <v>0</v>
      </c>
      <c r="V16" s="24">
        <f t="shared" si="4"/>
        <v>231.02</v>
      </c>
      <c r="W16" s="24">
        <f t="shared" si="5"/>
        <v>0</v>
      </c>
      <c r="X16" s="21"/>
      <c r="Y16" s="23">
        <f t="shared" si="6"/>
        <v>231.02</v>
      </c>
    </row>
    <row r="17" spans="1:25" ht="11.25">
      <c r="A17" s="1">
        <f t="shared" si="0"/>
        <v>13</v>
      </c>
      <c r="B17" s="10" t="s">
        <v>161</v>
      </c>
      <c r="C17" s="1" t="s">
        <v>72</v>
      </c>
      <c r="D17" s="3">
        <v>213.58</v>
      </c>
      <c r="E17" s="4">
        <v>39684</v>
      </c>
      <c r="F17" s="3">
        <v>201.66</v>
      </c>
      <c r="G17" s="4" t="s">
        <v>141</v>
      </c>
      <c r="H17" s="3">
        <v>230.92</v>
      </c>
      <c r="I17" s="4">
        <v>38927</v>
      </c>
      <c r="J17" s="3">
        <v>209.6</v>
      </c>
      <c r="K17" s="4" t="s">
        <v>141</v>
      </c>
      <c r="L17" s="3">
        <v>219.6</v>
      </c>
      <c r="M17" s="4" t="s">
        <v>141</v>
      </c>
      <c r="N17" s="3">
        <v>206.65</v>
      </c>
      <c r="O17" s="4" t="s">
        <v>141</v>
      </c>
      <c r="Q17" s="7">
        <f t="shared" si="1"/>
        <v>230.92</v>
      </c>
      <c r="T17" s="24">
        <f t="shared" si="2"/>
        <v>213.58</v>
      </c>
      <c r="U17" s="24">
        <f t="shared" si="3"/>
        <v>230.92</v>
      </c>
      <c r="V17" s="24">
        <f t="shared" si="4"/>
        <v>219.6</v>
      </c>
      <c r="W17" s="24">
        <f t="shared" si="5"/>
        <v>206.65</v>
      </c>
      <c r="X17" s="21"/>
      <c r="Y17" s="23">
        <f t="shared" si="6"/>
        <v>230.92</v>
      </c>
    </row>
    <row r="18" spans="1:25" ht="11.25">
      <c r="A18" s="1">
        <f t="shared" si="0"/>
        <v>14</v>
      </c>
      <c r="B18" s="10" t="s">
        <v>46</v>
      </c>
      <c r="C18" s="10" t="s">
        <v>72</v>
      </c>
      <c r="D18" s="11">
        <v>222.16</v>
      </c>
      <c r="E18" s="12">
        <v>39710</v>
      </c>
      <c r="F18" s="11">
        <v>202.98</v>
      </c>
      <c r="G18" s="12">
        <v>38908</v>
      </c>
      <c r="H18" s="11">
        <v>220.46</v>
      </c>
      <c r="I18" s="12">
        <v>38858</v>
      </c>
      <c r="J18" s="11">
        <v>227.37</v>
      </c>
      <c r="K18" s="4" t="s">
        <v>141</v>
      </c>
      <c r="L18" s="11">
        <v>227.72</v>
      </c>
      <c r="M18" s="4">
        <v>39747</v>
      </c>
      <c r="N18" s="13">
        <v>230.42</v>
      </c>
      <c r="O18" s="4">
        <v>38242</v>
      </c>
      <c r="Q18" s="7">
        <f t="shared" si="1"/>
        <v>230.42</v>
      </c>
      <c r="T18" s="24">
        <f t="shared" si="2"/>
        <v>222.16</v>
      </c>
      <c r="U18" s="24">
        <f t="shared" si="3"/>
        <v>220.46</v>
      </c>
      <c r="V18" s="24">
        <f t="shared" si="4"/>
        <v>227.72</v>
      </c>
      <c r="W18" s="24">
        <f t="shared" si="5"/>
        <v>230.42</v>
      </c>
      <c r="X18" s="21"/>
      <c r="Y18" s="23">
        <f t="shared" si="6"/>
        <v>230.42</v>
      </c>
    </row>
    <row r="19" spans="1:25" ht="11.25">
      <c r="A19" s="1">
        <f t="shared" si="0"/>
        <v>15</v>
      </c>
      <c r="B19" s="10" t="s">
        <v>166</v>
      </c>
      <c r="D19" s="3">
        <v>201.26</v>
      </c>
      <c r="E19" s="4">
        <v>39719</v>
      </c>
      <c r="H19" s="3">
        <v>226</v>
      </c>
      <c r="I19" s="4">
        <v>39670</v>
      </c>
      <c r="J19" s="3"/>
      <c r="L19" s="3">
        <v>229.4</v>
      </c>
      <c r="M19" s="4">
        <v>40040</v>
      </c>
      <c r="N19" s="3">
        <v>206.47</v>
      </c>
      <c r="O19" s="4">
        <v>39929</v>
      </c>
      <c r="Q19" s="7">
        <f t="shared" si="1"/>
        <v>229.4</v>
      </c>
      <c r="T19" s="24">
        <f t="shared" si="2"/>
        <v>201.26</v>
      </c>
      <c r="U19" s="24">
        <f t="shared" si="3"/>
        <v>226</v>
      </c>
      <c r="V19" s="24">
        <f t="shared" si="4"/>
        <v>229.4</v>
      </c>
      <c r="W19" s="24">
        <f t="shared" si="5"/>
        <v>206.47</v>
      </c>
      <c r="X19" s="21"/>
      <c r="Y19" s="23">
        <f t="shared" si="6"/>
        <v>229.4</v>
      </c>
    </row>
    <row r="20" spans="1:25" ht="11.25">
      <c r="A20" s="1">
        <f t="shared" si="0"/>
        <v>16</v>
      </c>
      <c r="B20" s="10" t="s">
        <v>162</v>
      </c>
      <c r="C20" s="1" t="s">
        <v>72</v>
      </c>
      <c r="D20" s="3">
        <v>224.94</v>
      </c>
      <c r="E20" s="4">
        <v>40062</v>
      </c>
      <c r="H20" s="3">
        <v>228.88</v>
      </c>
      <c r="I20" s="4">
        <v>39621</v>
      </c>
      <c r="J20" s="3">
        <v>207.87</v>
      </c>
      <c r="K20" s="4">
        <v>39264</v>
      </c>
      <c r="L20" s="3">
        <v>224.16</v>
      </c>
      <c r="M20" s="4">
        <v>40097</v>
      </c>
      <c r="N20" s="3">
        <v>186.29</v>
      </c>
      <c r="O20" s="4">
        <v>39684</v>
      </c>
      <c r="Q20" s="7">
        <f t="shared" si="1"/>
        <v>228.88</v>
      </c>
      <c r="T20" s="24">
        <f t="shared" si="2"/>
        <v>224.94</v>
      </c>
      <c r="U20" s="24">
        <f t="shared" si="3"/>
        <v>228.88</v>
      </c>
      <c r="V20" s="24">
        <f t="shared" si="4"/>
        <v>224.16</v>
      </c>
      <c r="W20" s="24">
        <f t="shared" si="5"/>
        <v>186.29</v>
      </c>
      <c r="X20" s="21"/>
      <c r="Y20" s="23">
        <f t="shared" si="6"/>
        <v>228.88</v>
      </c>
    </row>
    <row r="21" spans="1:25" ht="11.25">
      <c r="A21" s="1">
        <f t="shared" si="0"/>
        <v>17</v>
      </c>
      <c r="B21" s="10" t="s">
        <v>126</v>
      </c>
      <c r="C21" s="1" t="s">
        <v>72</v>
      </c>
      <c r="H21" s="3">
        <v>220</v>
      </c>
      <c r="I21" s="4">
        <v>38508</v>
      </c>
      <c r="J21" s="3">
        <v>228.47</v>
      </c>
      <c r="K21" s="4">
        <v>38242</v>
      </c>
      <c r="L21" s="3"/>
      <c r="N21" s="3">
        <v>213.63</v>
      </c>
      <c r="O21" s="4">
        <v>38858</v>
      </c>
      <c r="Q21" s="7">
        <f t="shared" si="1"/>
        <v>228.47</v>
      </c>
      <c r="T21" s="24">
        <f t="shared" si="2"/>
        <v>0</v>
      </c>
      <c r="U21" s="24">
        <f t="shared" si="3"/>
        <v>220</v>
      </c>
      <c r="V21" s="24">
        <f t="shared" si="4"/>
        <v>228.47</v>
      </c>
      <c r="W21" s="24">
        <f t="shared" si="5"/>
        <v>213.63</v>
      </c>
      <c r="X21" s="21"/>
      <c r="Y21" s="23">
        <f t="shared" si="6"/>
        <v>228.47</v>
      </c>
    </row>
    <row r="22" spans="1:25" ht="11.25">
      <c r="A22" s="1">
        <f t="shared" si="0"/>
        <v>18</v>
      </c>
      <c r="B22" s="15" t="s">
        <v>13</v>
      </c>
      <c r="C22" s="15"/>
      <c r="D22" s="16"/>
      <c r="E22" s="12"/>
      <c r="F22" s="16"/>
      <c r="G22" s="12"/>
      <c r="H22" s="16">
        <v>217.28</v>
      </c>
      <c r="I22" s="12">
        <v>37402</v>
      </c>
      <c r="J22" s="11">
        <v>226.89</v>
      </c>
      <c r="K22" s="12">
        <v>37738</v>
      </c>
      <c r="L22" s="11"/>
      <c r="M22" s="12"/>
      <c r="N22" s="11">
        <v>227.32</v>
      </c>
      <c r="O22" s="12">
        <v>37738</v>
      </c>
      <c r="Q22" s="7">
        <f t="shared" si="1"/>
        <v>227.32</v>
      </c>
      <c r="T22" s="24">
        <f t="shared" si="2"/>
        <v>0</v>
      </c>
      <c r="U22" s="24">
        <f t="shared" si="3"/>
        <v>217.28</v>
      </c>
      <c r="V22" s="24">
        <f t="shared" si="4"/>
        <v>226.89</v>
      </c>
      <c r="W22" s="24">
        <f t="shared" si="5"/>
        <v>227.32</v>
      </c>
      <c r="X22" s="21"/>
      <c r="Y22" s="23">
        <f t="shared" si="6"/>
        <v>227.32</v>
      </c>
    </row>
    <row r="23" spans="1:25" ht="11.25">
      <c r="A23" s="1">
        <f t="shared" si="0"/>
        <v>19</v>
      </c>
      <c r="B23" s="10" t="s">
        <v>33</v>
      </c>
      <c r="C23" s="10"/>
      <c r="D23" s="11"/>
      <c r="E23" s="12"/>
      <c r="F23" s="11"/>
      <c r="G23" s="12"/>
      <c r="H23" s="11">
        <v>225</v>
      </c>
      <c r="I23" s="12">
        <v>37367</v>
      </c>
      <c r="J23" s="13">
        <v>227.03</v>
      </c>
      <c r="K23" s="12">
        <v>37150</v>
      </c>
      <c r="L23" s="13"/>
      <c r="M23" s="12"/>
      <c r="N23" s="13">
        <v>222.27</v>
      </c>
      <c r="O23" s="12">
        <v>37143</v>
      </c>
      <c r="Q23" s="7">
        <f t="shared" si="1"/>
        <v>227.03</v>
      </c>
      <c r="T23" s="24">
        <f t="shared" si="2"/>
        <v>0</v>
      </c>
      <c r="U23" s="24">
        <f t="shared" si="3"/>
        <v>225</v>
      </c>
      <c r="V23" s="24">
        <f t="shared" si="4"/>
        <v>227.03</v>
      </c>
      <c r="W23" s="24">
        <f t="shared" si="5"/>
        <v>222.27</v>
      </c>
      <c r="X23" s="21"/>
      <c r="Y23" s="23">
        <f t="shared" si="6"/>
        <v>227.03</v>
      </c>
    </row>
    <row r="24" spans="1:25" ht="11.25">
      <c r="A24" s="1">
        <f t="shared" si="0"/>
        <v>20</v>
      </c>
      <c r="B24" s="10" t="s">
        <v>158</v>
      </c>
      <c r="D24" s="3">
        <v>213</v>
      </c>
      <c r="E24" s="12">
        <v>39343</v>
      </c>
      <c r="H24" s="3">
        <v>226.7</v>
      </c>
      <c r="I24" s="4">
        <v>39670</v>
      </c>
      <c r="J24" s="3"/>
      <c r="L24" s="3">
        <v>217.23</v>
      </c>
      <c r="M24" s="4">
        <v>39383</v>
      </c>
      <c r="N24" s="3">
        <v>201.16</v>
      </c>
      <c r="O24" s="4">
        <v>39346</v>
      </c>
      <c r="Q24" s="7">
        <f t="shared" si="1"/>
        <v>226.7</v>
      </c>
      <c r="T24" s="24">
        <f t="shared" si="2"/>
        <v>213</v>
      </c>
      <c r="U24" s="24">
        <f t="shared" si="3"/>
        <v>226.7</v>
      </c>
      <c r="V24" s="24">
        <f t="shared" si="4"/>
        <v>217.23</v>
      </c>
      <c r="W24" s="24">
        <f t="shared" si="5"/>
        <v>201.16</v>
      </c>
      <c r="X24" s="21"/>
      <c r="Y24" s="23">
        <f t="shared" si="6"/>
        <v>226.7</v>
      </c>
    </row>
    <row r="25" spans="1:25" ht="11.25">
      <c r="A25" s="1">
        <f t="shared" si="0"/>
        <v>21</v>
      </c>
      <c r="B25" s="10" t="s">
        <v>99</v>
      </c>
      <c r="C25" s="1" t="s">
        <v>72</v>
      </c>
      <c r="J25" s="3">
        <v>226.02</v>
      </c>
      <c r="K25" s="4">
        <v>34147</v>
      </c>
      <c r="L25" s="3"/>
      <c r="N25" s="3">
        <v>219.1</v>
      </c>
      <c r="O25" s="4" t="s">
        <v>141</v>
      </c>
      <c r="Q25" s="7">
        <f t="shared" si="1"/>
        <v>226.02</v>
      </c>
      <c r="T25" s="24">
        <f t="shared" si="2"/>
        <v>0</v>
      </c>
      <c r="U25" s="24">
        <f t="shared" si="3"/>
        <v>0</v>
      </c>
      <c r="V25" s="24">
        <f t="shared" si="4"/>
        <v>226.02</v>
      </c>
      <c r="W25" s="24">
        <f t="shared" si="5"/>
        <v>219.1</v>
      </c>
      <c r="X25" s="21"/>
      <c r="Y25" s="23">
        <f t="shared" si="6"/>
        <v>226.02</v>
      </c>
    </row>
    <row r="26" spans="1:28" ht="11.25">
      <c r="A26" s="1">
        <f t="shared" si="0"/>
        <v>22</v>
      </c>
      <c r="B26" s="15" t="s">
        <v>7</v>
      </c>
      <c r="C26" s="15"/>
      <c r="D26" s="11"/>
      <c r="E26" s="12"/>
      <c r="F26" s="11"/>
      <c r="G26" s="12"/>
      <c r="H26" s="11">
        <v>209.69</v>
      </c>
      <c r="I26" s="12">
        <v>37855</v>
      </c>
      <c r="J26" s="11">
        <v>225.28</v>
      </c>
      <c r="K26" s="12">
        <v>33342</v>
      </c>
      <c r="L26" s="11">
        <v>213.39</v>
      </c>
      <c r="M26" s="12">
        <v>39383</v>
      </c>
      <c r="N26" s="11">
        <v>206.9</v>
      </c>
      <c r="O26" s="12">
        <v>36436</v>
      </c>
      <c r="Q26" s="7">
        <f t="shared" si="1"/>
        <v>225.28</v>
      </c>
      <c r="T26" s="24">
        <f t="shared" si="2"/>
        <v>0</v>
      </c>
      <c r="U26" s="24">
        <f t="shared" si="3"/>
        <v>209.69</v>
      </c>
      <c r="V26" s="24">
        <f t="shared" si="4"/>
        <v>225.28</v>
      </c>
      <c r="W26" s="24">
        <f t="shared" si="5"/>
        <v>206.9</v>
      </c>
      <c r="X26" s="21"/>
      <c r="Y26" s="23">
        <f t="shared" si="6"/>
        <v>225.28</v>
      </c>
      <c r="AB26" s="25"/>
    </row>
    <row r="27" spans="1:25" ht="11.25">
      <c r="A27" s="1">
        <f t="shared" si="0"/>
        <v>23</v>
      </c>
      <c r="B27" s="10" t="s">
        <v>75</v>
      </c>
      <c r="C27" s="1" t="s">
        <v>72</v>
      </c>
      <c r="H27" s="3">
        <v>200.56</v>
      </c>
      <c r="I27" s="4" t="s">
        <v>141</v>
      </c>
      <c r="J27" s="3">
        <v>222.4</v>
      </c>
      <c r="K27" s="4">
        <v>34225</v>
      </c>
      <c r="L27" s="3"/>
      <c r="N27" s="3">
        <v>211.35</v>
      </c>
      <c r="O27" s="4" t="s">
        <v>141</v>
      </c>
      <c r="Q27" s="7">
        <f t="shared" si="1"/>
        <v>222.4</v>
      </c>
      <c r="T27" s="24">
        <f t="shared" si="2"/>
        <v>0</v>
      </c>
      <c r="U27" s="24">
        <f t="shared" si="3"/>
        <v>200.56</v>
      </c>
      <c r="V27" s="24">
        <f t="shared" si="4"/>
        <v>222.4</v>
      </c>
      <c r="W27" s="24">
        <f t="shared" si="5"/>
        <v>211.35</v>
      </c>
      <c r="X27" s="21"/>
      <c r="Y27" s="23">
        <f t="shared" si="6"/>
        <v>222.4</v>
      </c>
    </row>
    <row r="28" spans="1:25" ht="11.25">
      <c r="A28" s="1">
        <f t="shared" si="0"/>
        <v>24</v>
      </c>
      <c r="B28" s="10" t="s">
        <v>94</v>
      </c>
      <c r="C28" s="1" t="s">
        <v>72</v>
      </c>
      <c r="J28" s="3">
        <v>221.6</v>
      </c>
      <c r="K28" s="4">
        <v>33412</v>
      </c>
      <c r="L28" s="3"/>
      <c r="Q28" s="7">
        <f t="shared" si="1"/>
        <v>221.6</v>
      </c>
      <c r="T28" s="24">
        <f t="shared" si="2"/>
        <v>0</v>
      </c>
      <c r="U28" s="24">
        <f t="shared" si="3"/>
        <v>0</v>
      </c>
      <c r="V28" s="24">
        <f t="shared" si="4"/>
        <v>221.6</v>
      </c>
      <c r="W28" s="24">
        <f t="shared" si="5"/>
        <v>0</v>
      </c>
      <c r="X28" s="21"/>
      <c r="Y28" s="23">
        <f t="shared" si="6"/>
        <v>221.6</v>
      </c>
    </row>
    <row r="29" spans="1:25" ht="11.25">
      <c r="A29" s="1">
        <f t="shared" si="0"/>
        <v>25</v>
      </c>
      <c r="B29" s="10" t="s">
        <v>79</v>
      </c>
      <c r="C29" s="1" t="s">
        <v>72</v>
      </c>
      <c r="H29" s="3">
        <v>187.04</v>
      </c>
      <c r="I29" s="4" t="s">
        <v>141</v>
      </c>
      <c r="J29" s="3">
        <v>221.4</v>
      </c>
      <c r="K29" s="4">
        <v>35967</v>
      </c>
      <c r="L29" s="3"/>
      <c r="N29" s="3">
        <v>159.8</v>
      </c>
      <c r="O29" s="4" t="s">
        <v>141</v>
      </c>
      <c r="Q29" s="7">
        <f t="shared" si="1"/>
        <v>221.4</v>
      </c>
      <c r="T29" s="24">
        <f t="shared" si="2"/>
        <v>0</v>
      </c>
      <c r="U29" s="24">
        <f t="shared" si="3"/>
        <v>187.04</v>
      </c>
      <c r="V29" s="24">
        <f t="shared" si="4"/>
        <v>221.4</v>
      </c>
      <c r="W29" s="24">
        <f t="shared" si="5"/>
        <v>159.8</v>
      </c>
      <c r="X29" s="21"/>
      <c r="Y29" s="23">
        <f t="shared" si="6"/>
        <v>221.4</v>
      </c>
    </row>
    <row r="30" spans="1:25" ht="11.25">
      <c r="A30" s="1">
        <f t="shared" si="0"/>
        <v>26</v>
      </c>
      <c r="B30" s="10" t="s">
        <v>109</v>
      </c>
      <c r="C30" s="1" t="s">
        <v>72</v>
      </c>
      <c r="J30" s="3">
        <v>218.25</v>
      </c>
      <c r="K30" s="4" t="s">
        <v>142</v>
      </c>
      <c r="L30" s="3"/>
      <c r="Q30" s="7">
        <f t="shared" si="1"/>
        <v>218.25</v>
      </c>
      <c r="T30" s="24">
        <f t="shared" si="2"/>
        <v>0</v>
      </c>
      <c r="U30" s="24">
        <f t="shared" si="3"/>
        <v>0</v>
      </c>
      <c r="V30" s="24">
        <f t="shared" si="4"/>
        <v>218.25</v>
      </c>
      <c r="W30" s="24">
        <f t="shared" si="5"/>
        <v>0</v>
      </c>
      <c r="X30" s="21"/>
      <c r="Y30" s="23">
        <f t="shared" si="6"/>
        <v>218.25</v>
      </c>
    </row>
    <row r="31" spans="1:25" ht="11.25">
      <c r="A31" s="1">
        <f t="shared" si="0"/>
        <v>27</v>
      </c>
      <c r="B31" s="10" t="s">
        <v>58</v>
      </c>
      <c r="C31" s="10"/>
      <c r="D31" s="3">
        <v>215.23</v>
      </c>
      <c r="E31" s="4">
        <v>40062</v>
      </c>
      <c r="H31" s="3">
        <v>217.89</v>
      </c>
      <c r="I31" s="4">
        <v>40062</v>
      </c>
      <c r="J31" s="3">
        <v>218.08</v>
      </c>
      <c r="K31" s="4">
        <v>34973</v>
      </c>
      <c r="L31" s="3">
        <v>216.92</v>
      </c>
      <c r="M31" s="4">
        <v>40097</v>
      </c>
      <c r="N31" s="3">
        <v>212.8</v>
      </c>
      <c r="O31" s="4">
        <v>35974</v>
      </c>
      <c r="Q31" s="7">
        <f t="shared" si="1"/>
        <v>218.08</v>
      </c>
      <c r="T31" s="24">
        <f t="shared" si="2"/>
        <v>215.23</v>
      </c>
      <c r="U31" s="24">
        <f t="shared" si="3"/>
        <v>217.89</v>
      </c>
      <c r="V31" s="24">
        <f t="shared" si="4"/>
        <v>218.08</v>
      </c>
      <c r="W31" s="24">
        <f t="shared" si="5"/>
        <v>212.8</v>
      </c>
      <c r="X31" s="21"/>
      <c r="Y31" s="23">
        <f t="shared" si="6"/>
        <v>218.08</v>
      </c>
    </row>
    <row r="32" spans="1:25" ht="11.25">
      <c r="A32" s="1">
        <f t="shared" si="0"/>
        <v>28</v>
      </c>
      <c r="B32" s="10" t="s">
        <v>35</v>
      </c>
      <c r="C32" s="10" t="s">
        <v>72</v>
      </c>
      <c r="D32" s="13"/>
      <c r="F32" s="13"/>
      <c r="H32" s="13">
        <v>216.96</v>
      </c>
      <c r="I32" s="4">
        <v>37402</v>
      </c>
      <c r="J32" s="13">
        <v>200.4</v>
      </c>
      <c r="K32" s="4">
        <v>37402</v>
      </c>
      <c r="L32" s="13">
        <v>197.09</v>
      </c>
      <c r="M32" s="4">
        <v>39627</v>
      </c>
      <c r="N32" s="13">
        <v>201.36</v>
      </c>
      <c r="O32" s="4">
        <v>37402</v>
      </c>
      <c r="Q32" s="7">
        <f t="shared" si="1"/>
        <v>216.96</v>
      </c>
      <c r="T32" s="24">
        <f t="shared" si="2"/>
        <v>0</v>
      </c>
      <c r="U32" s="24">
        <f t="shared" si="3"/>
        <v>216.96</v>
      </c>
      <c r="V32" s="24">
        <f t="shared" si="4"/>
        <v>200.4</v>
      </c>
      <c r="W32" s="24">
        <f t="shared" si="5"/>
        <v>201.36</v>
      </c>
      <c r="X32" s="21"/>
      <c r="Y32" s="23">
        <f t="shared" si="6"/>
        <v>216.96</v>
      </c>
    </row>
    <row r="33" spans="1:25" ht="11.25">
      <c r="A33" s="1">
        <f t="shared" si="0"/>
        <v>29</v>
      </c>
      <c r="B33" s="10" t="s">
        <v>143</v>
      </c>
      <c r="C33" s="1" t="s">
        <v>72</v>
      </c>
      <c r="J33" s="3">
        <v>216.6</v>
      </c>
      <c r="K33" s="4">
        <v>33412</v>
      </c>
      <c r="L33" s="3"/>
      <c r="Q33" s="7">
        <f t="shared" si="1"/>
        <v>216.6</v>
      </c>
      <c r="T33" s="24">
        <f t="shared" si="2"/>
        <v>0</v>
      </c>
      <c r="U33" s="24">
        <f t="shared" si="3"/>
        <v>0</v>
      </c>
      <c r="V33" s="24">
        <f t="shared" si="4"/>
        <v>216.6</v>
      </c>
      <c r="W33" s="24">
        <f t="shared" si="5"/>
        <v>0</v>
      </c>
      <c r="X33" s="21"/>
      <c r="Y33" s="23">
        <f t="shared" si="6"/>
        <v>216.6</v>
      </c>
    </row>
    <row r="34" spans="1:25" ht="11.25">
      <c r="A34" s="1">
        <f t="shared" si="0"/>
        <v>30</v>
      </c>
      <c r="B34" s="10" t="s">
        <v>100</v>
      </c>
      <c r="C34" s="1" t="s">
        <v>72</v>
      </c>
      <c r="J34" s="3">
        <v>215.35</v>
      </c>
      <c r="K34" s="4" t="s">
        <v>105</v>
      </c>
      <c r="L34" s="3"/>
      <c r="Q34" s="7">
        <f t="shared" si="1"/>
        <v>215.35</v>
      </c>
      <c r="T34" s="24">
        <f t="shared" si="2"/>
        <v>0</v>
      </c>
      <c r="U34" s="24">
        <f t="shared" si="3"/>
        <v>0</v>
      </c>
      <c r="V34" s="24">
        <f t="shared" si="4"/>
        <v>215.35</v>
      </c>
      <c r="W34" s="24">
        <f t="shared" si="5"/>
        <v>0</v>
      </c>
      <c r="X34" s="21"/>
      <c r="Y34" s="23">
        <f t="shared" si="6"/>
        <v>215.35</v>
      </c>
    </row>
    <row r="35" spans="1:25" ht="11.25">
      <c r="A35" s="1">
        <f t="shared" si="0"/>
        <v>31</v>
      </c>
      <c r="B35" s="10" t="s">
        <v>160</v>
      </c>
      <c r="C35" s="1" t="s">
        <v>72</v>
      </c>
      <c r="D35" s="3">
        <v>200.55</v>
      </c>
      <c r="E35" s="4">
        <v>39929</v>
      </c>
      <c r="F35" s="3">
        <v>162.45</v>
      </c>
      <c r="G35" s="4">
        <v>39264</v>
      </c>
      <c r="H35" s="3">
        <v>214.88</v>
      </c>
      <c r="I35" s="4">
        <v>40069</v>
      </c>
      <c r="J35" s="3">
        <v>160.94</v>
      </c>
      <c r="K35" s="4">
        <v>38956</v>
      </c>
      <c r="L35" s="3">
        <v>208.79</v>
      </c>
      <c r="M35" s="4">
        <v>40097</v>
      </c>
      <c r="N35" s="3">
        <v>186.88</v>
      </c>
      <c r="O35" s="4">
        <v>39936</v>
      </c>
      <c r="Q35" s="7">
        <f t="shared" si="1"/>
        <v>214.88</v>
      </c>
      <c r="T35" s="24">
        <f t="shared" si="2"/>
        <v>200.55</v>
      </c>
      <c r="U35" s="24">
        <f t="shared" si="3"/>
        <v>214.88</v>
      </c>
      <c r="V35" s="24">
        <f t="shared" si="4"/>
        <v>208.79</v>
      </c>
      <c r="W35" s="24">
        <f t="shared" si="5"/>
        <v>186.88</v>
      </c>
      <c r="X35" s="21"/>
      <c r="Y35" s="23">
        <f t="shared" si="6"/>
        <v>214.88</v>
      </c>
    </row>
    <row r="36" spans="1:25" ht="11.25">
      <c r="A36" s="1">
        <f t="shared" si="0"/>
        <v>32</v>
      </c>
      <c r="B36" s="10" t="s">
        <v>47</v>
      </c>
      <c r="C36" s="10" t="s">
        <v>72</v>
      </c>
      <c r="H36" s="3">
        <v>213.04</v>
      </c>
      <c r="I36" s="4" t="s">
        <v>141</v>
      </c>
      <c r="J36" s="3">
        <v>214.58</v>
      </c>
      <c r="K36" s="4">
        <v>37150</v>
      </c>
      <c r="L36" s="3"/>
      <c r="N36" s="3">
        <v>206.95</v>
      </c>
      <c r="O36" s="4">
        <v>38956</v>
      </c>
      <c r="Q36" s="7">
        <f t="shared" si="1"/>
        <v>214.58</v>
      </c>
      <c r="T36" s="24">
        <f t="shared" si="2"/>
        <v>0</v>
      </c>
      <c r="U36" s="24">
        <f t="shared" si="3"/>
        <v>213.04</v>
      </c>
      <c r="V36" s="24">
        <f t="shared" si="4"/>
        <v>214.58</v>
      </c>
      <c r="W36" s="24">
        <f t="shared" si="5"/>
        <v>206.95</v>
      </c>
      <c r="X36" s="21"/>
      <c r="Y36" s="23">
        <f t="shared" si="6"/>
        <v>214.58</v>
      </c>
    </row>
    <row r="37" spans="1:27" ht="11.25">
      <c r="A37" s="1">
        <f aca="true" t="shared" si="7" ref="A37:A68">A36+1</f>
        <v>33</v>
      </c>
      <c r="B37" s="15" t="s">
        <v>9</v>
      </c>
      <c r="C37" s="15"/>
      <c r="D37" s="11"/>
      <c r="E37" s="12"/>
      <c r="F37" s="11"/>
      <c r="G37" s="12"/>
      <c r="H37" s="11">
        <v>212.92</v>
      </c>
      <c r="I37" s="12">
        <v>37402</v>
      </c>
      <c r="J37" s="11">
        <v>210.75</v>
      </c>
      <c r="K37" s="12">
        <v>33342</v>
      </c>
      <c r="L37" s="11"/>
      <c r="M37" s="12"/>
      <c r="N37" s="11">
        <v>210.51</v>
      </c>
      <c r="O37" s="12">
        <v>36786</v>
      </c>
      <c r="Q37" s="7">
        <f aca="true" t="shared" si="8" ref="Q37:Q68">MAX(D37,F37,L37,H37,J37,N37)</f>
        <v>212.92</v>
      </c>
      <c r="R37" s="6" t="s">
        <v>132</v>
      </c>
      <c r="S37" s="8" t="s">
        <v>145</v>
      </c>
      <c r="T37" s="24">
        <f aca="true" t="shared" si="9" ref="T37:T68">MAX(D37,F37)</f>
        <v>0</v>
      </c>
      <c r="U37" s="24">
        <f aca="true" t="shared" si="10" ref="U37:U68">H37</f>
        <v>212.92</v>
      </c>
      <c r="V37" s="24">
        <f aca="true" t="shared" si="11" ref="V37:V68">MAX(J37,L37)</f>
        <v>210.75</v>
      </c>
      <c r="W37" s="24">
        <f aca="true" t="shared" si="12" ref="W37:W68">N37</f>
        <v>210.51</v>
      </c>
      <c r="X37" s="21"/>
      <c r="Y37" s="23">
        <f aca="true" t="shared" si="13" ref="Y37:Y68">MAX(T37,U37,V37,W37,)</f>
        <v>212.92</v>
      </c>
      <c r="Z37" s="6" t="s">
        <v>132</v>
      </c>
      <c r="AA37" s="8" t="s">
        <v>145</v>
      </c>
    </row>
    <row r="38" spans="1:25" ht="11.25">
      <c r="A38" s="1">
        <f t="shared" si="7"/>
        <v>34</v>
      </c>
      <c r="B38" s="15" t="s">
        <v>8</v>
      </c>
      <c r="C38" s="15"/>
      <c r="D38" s="11">
        <v>204.73</v>
      </c>
      <c r="E38" s="12">
        <v>39586</v>
      </c>
      <c r="F38" s="11">
        <v>193.53</v>
      </c>
      <c r="G38" s="12">
        <v>39222</v>
      </c>
      <c r="H38" s="11">
        <v>212.13</v>
      </c>
      <c r="I38" s="12">
        <v>37031</v>
      </c>
      <c r="J38" s="11">
        <v>197.7</v>
      </c>
      <c r="K38" s="12">
        <v>36786</v>
      </c>
      <c r="L38" s="11">
        <v>198.71</v>
      </c>
      <c r="M38" s="12">
        <v>39383</v>
      </c>
      <c r="N38" s="11">
        <v>199.05</v>
      </c>
      <c r="O38" s="12">
        <v>37143</v>
      </c>
      <c r="Q38" s="7">
        <f t="shared" si="8"/>
        <v>212.13</v>
      </c>
      <c r="T38" s="24">
        <f t="shared" si="9"/>
        <v>204.73</v>
      </c>
      <c r="U38" s="24">
        <f t="shared" si="10"/>
        <v>212.13</v>
      </c>
      <c r="V38" s="24">
        <f t="shared" si="11"/>
        <v>198.71</v>
      </c>
      <c r="W38" s="24">
        <f t="shared" si="12"/>
        <v>199.05</v>
      </c>
      <c r="X38" s="21"/>
      <c r="Y38" s="23">
        <f t="shared" si="13"/>
        <v>212.13</v>
      </c>
    </row>
    <row r="39" spans="1:25" ht="11.25">
      <c r="A39" s="1">
        <f t="shared" si="7"/>
        <v>35</v>
      </c>
      <c r="B39" s="10" t="s">
        <v>124</v>
      </c>
      <c r="J39" s="3">
        <v>211.38</v>
      </c>
      <c r="K39" s="4" t="s">
        <v>120</v>
      </c>
      <c r="L39" s="3"/>
      <c r="Q39" s="7">
        <f t="shared" si="8"/>
        <v>211.38</v>
      </c>
      <c r="T39" s="24">
        <f t="shared" si="9"/>
        <v>0</v>
      </c>
      <c r="U39" s="24">
        <f t="shared" si="10"/>
        <v>0</v>
      </c>
      <c r="V39" s="24">
        <f t="shared" si="11"/>
        <v>211.38</v>
      </c>
      <c r="W39" s="24">
        <f t="shared" si="12"/>
        <v>0</v>
      </c>
      <c r="X39" s="21"/>
      <c r="Y39" s="23">
        <f t="shared" si="13"/>
        <v>211.38</v>
      </c>
    </row>
    <row r="40" spans="1:25" ht="11.25">
      <c r="A40" s="1">
        <f t="shared" si="7"/>
        <v>36</v>
      </c>
      <c r="B40" s="10" t="s">
        <v>91</v>
      </c>
      <c r="C40" s="1" t="s">
        <v>72</v>
      </c>
      <c r="J40" s="3">
        <v>210.86</v>
      </c>
      <c r="K40" s="4" t="s">
        <v>144</v>
      </c>
      <c r="L40" s="3"/>
      <c r="Q40" s="7">
        <f t="shared" si="8"/>
        <v>210.86</v>
      </c>
      <c r="T40" s="24">
        <f t="shared" si="9"/>
        <v>0</v>
      </c>
      <c r="U40" s="24">
        <f t="shared" si="10"/>
        <v>0</v>
      </c>
      <c r="V40" s="24">
        <f t="shared" si="11"/>
        <v>210.86</v>
      </c>
      <c r="W40" s="24">
        <f t="shared" si="12"/>
        <v>0</v>
      </c>
      <c r="X40" s="21"/>
      <c r="Y40" s="23">
        <f t="shared" si="13"/>
        <v>210.86</v>
      </c>
    </row>
    <row r="41" spans="1:25" ht="11.25">
      <c r="A41" s="1">
        <f t="shared" si="7"/>
        <v>37</v>
      </c>
      <c r="B41" s="10" t="s">
        <v>108</v>
      </c>
      <c r="C41" s="1" t="s">
        <v>72</v>
      </c>
      <c r="J41" s="3">
        <v>210.85</v>
      </c>
      <c r="K41" s="4" t="s">
        <v>105</v>
      </c>
      <c r="L41" s="3"/>
      <c r="Q41" s="7">
        <f t="shared" si="8"/>
        <v>210.85</v>
      </c>
      <c r="T41" s="24">
        <f t="shared" si="9"/>
        <v>0</v>
      </c>
      <c r="U41" s="24">
        <f t="shared" si="10"/>
        <v>0</v>
      </c>
      <c r="V41" s="24">
        <f t="shared" si="11"/>
        <v>210.85</v>
      </c>
      <c r="W41" s="24">
        <f t="shared" si="12"/>
        <v>0</v>
      </c>
      <c r="X41" s="21"/>
      <c r="Y41" s="23">
        <f t="shared" si="13"/>
        <v>210.85</v>
      </c>
    </row>
    <row r="42" spans="1:25" ht="11.25">
      <c r="A42" s="1">
        <f t="shared" si="7"/>
        <v>38</v>
      </c>
      <c r="B42" s="10" t="s">
        <v>36</v>
      </c>
      <c r="C42" s="10"/>
      <c r="E42" s="12"/>
      <c r="G42" s="12"/>
      <c r="I42" s="12"/>
      <c r="J42" s="3">
        <v>208.75</v>
      </c>
      <c r="K42" s="4" t="s">
        <v>105</v>
      </c>
      <c r="L42" s="3"/>
      <c r="O42" s="12"/>
      <c r="Q42" s="7">
        <f t="shared" si="8"/>
        <v>208.75</v>
      </c>
      <c r="T42" s="24">
        <f t="shared" si="9"/>
        <v>0</v>
      </c>
      <c r="U42" s="24">
        <f t="shared" si="10"/>
        <v>0</v>
      </c>
      <c r="V42" s="24">
        <f t="shared" si="11"/>
        <v>208.75</v>
      </c>
      <c r="W42" s="24">
        <f t="shared" si="12"/>
        <v>0</v>
      </c>
      <c r="X42" s="21"/>
      <c r="Y42" s="23">
        <f t="shared" si="13"/>
        <v>208.75</v>
      </c>
    </row>
    <row r="43" spans="1:25" ht="11.25">
      <c r="A43" s="1">
        <f t="shared" si="7"/>
        <v>39</v>
      </c>
      <c r="B43" s="10" t="s">
        <v>43</v>
      </c>
      <c r="C43" s="10"/>
      <c r="D43" s="11"/>
      <c r="E43" s="12"/>
      <c r="F43" s="11"/>
      <c r="G43" s="12"/>
      <c r="H43" s="11">
        <v>196.86</v>
      </c>
      <c r="I43" s="12">
        <v>36037</v>
      </c>
      <c r="J43" s="11">
        <v>208.44</v>
      </c>
      <c r="K43" s="12">
        <v>35300</v>
      </c>
      <c r="L43" s="11"/>
      <c r="M43" s="12"/>
      <c r="N43" s="13">
        <v>200.2</v>
      </c>
      <c r="O43" s="12" t="s">
        <v>141</v>
      </c>
      <c r="Q43" s="7">
        <f t="shared" si="8"/>
        <v>208.44</v>
      </c>
      <c r="T43" s="24">
        <f t="shared" si="9"/>
        <v>0</v>
      </c>
      <c r="U43" s="24">
        <f t="shared" si="10"/>
        <v>196.86</v>
      </c>
      <c r="V43" s="24">
        <f t="shared" si="11"/>
        <v>208.44</v>
      </c>
      <c r="W43" s="24">
        <f t="shared" si="12"/>
        <v>200.2</v>
      </c>
      <c r="X43" s="21"/>
      <c r="Y43" s="23">
        <f t="shared" si="13"/>
        <v>208.44</v>
      </c>
    </row>
    <row r="44" spans="1:25" ht="11.25">
      <c r="A44" s="1">
        <f t="shared" si="7"/>
        <v>40</v>
      </c>
      <c r="B44" s="10" t="s">
        <v>54</v>
      </c>
      <c r="C44" s="10" t="s">
        <v>72</v>
      </c>
      <c r="H44" s="3">
        <v>196.74</v>
      </c>
      <c r="I44" s="4">
        <v>36786</v>
      </c>
      <c r="J44" s="3">
        <v>208.28</v>
      </c>
      <c r="K44" s="4">
        <v>37150</v>
      </c>
      <c r="L44" s="3"/>
      <c r="N44" s="3">
        <v>201.78</v>
      </c>
      <c r="O44" s="4">
        <v>36786</v>
      </c>
      <c r="Q44" s="7">
        <f t="shared" si="8"/>
        <v>208.28</v>
      </c>
      <c r="T44" s="24">
        <f t="shared" si="9"/>
        <v>0</v>
      </c>
      <c r="U44" s="24">
        <f t="shared" si="10"/>
        <v>196.74</v>
      </c>
      <c r="V44" s="24">
        <f t="shared" si="11"/>
        <v>208.28</v>
      </c>
      <c r="W44" s="24">
        <f t="shared" si="12"/>
        <v>201.78</v>
      </c>
      <c r="X44" s="21"/>
      <c r="Y44" s="23">
        <f t="shared" si="13"/>
        <v>208.28</v>
      </c>
    </row>
    <row r="45" spans="1:25" ht="11.25">
      <c r="A45" s="1">
        <f t="shared" si="7"/>
        <v>41</v>
      </c>
      <c r="B45" s="10" t="s">
        <v>106</v>
      </c>
      <c r="J45" s="3">
        <v>207.62</v>
      </c>
      <c r="K45" s="4" t="s">
        <v>107</v>
      </c>
      <c r="L45" s="3"/>
      <c r="Q45" s="7">
        <f t="shared" si="8"/>
        <v>207.62</v>
      </c>
      <c r="T45" s="24">
        <f t="shared" si="9"/>
        <v>0</v>
      </c>
      <c r="U45" s="24">
        <f t="shared" si="10"/>
        <v>0</v>
      </c>
      <c r="V45" s="24">
        <f t="shared" si="11"/>
        <v>207.62</v>
      </c>
      <c r="W45" s="24">
        <f t="shared" si="12"/>
        <v>0</v>
      </c>
      <c r="X45" s="21"/>
      <c r="Y45" s="23">
        <f t="shared" si="13"/>
        <v>207.62</v>
      </c>
    </row>
    <row r="46" spans="1:25" ht="11.25">
      <c r="A46" s="1">
        <f t="shared" si="7"/>
        <v>42</v>
      </c>
      <c r="B46" s="10" t="s">
        <v>78</v>
      </c>
      <c r="C46" s="1" t="s">
        <v>72</v>
      </c>
      <c r="H46" s="3">
        <v>198.91</v>
      </c>
      <c r="I46" s="4" t="s">
        <v>141</v>
      </c>
      <c r="J46" s="3">
        <v>206.79</v>
      </c>
      <c r="K46" s="4">
        <v>34875</v>
      </c>
      <c r="L46" s="3"/>
      <c r="N46" s="3">
        <v>205.87</v>
      </c>
      <c r="O46" s="4" t="s">
        <v>141</v>
      </c>
      <c r="Q46" s="7">
        <f t="shared" si="8"/>
        <v>206.79</v>
      </c>
      <c r="T46" s="24">
        <f t="shared" si="9"/>
        <v>0</v>
      </c>
      <c r="U46" s="24">
        <f t="shared" si="10"/>
        <v>198.91</v>
      </c>
      <c r="V46" s="24">
        <f t="shared" si="11"/>
        <v>206.79</v>
      </c>
      <c r="W46" s="24">
        <f t="shared" si="12"/>
        <v>205.87</v>
      </c>
      <c r="X46" s="21"/>
      <c r="Y46" s="23">
        <f t="shared" si="13"/>
        <v>206.79</v>
      </c>
    </row>
    <row r="47" spans="1:25" ht="11.25">
      <c r="A47" s="1">
        <f t="shared" si="7"/>
        <v>43</v>
      </c>
      <c r="B47" s="15" t="s">
        <v>10</v>
      </c>
      <c r="C47" s="15"/>
      <c r="D47" s="16"/>
      <c r="E47" s="12"/>
      <c r="F47" s="16"/>
      <c r="G47" s="12"/>
      <c r="H47" s="16">
        <v>198.8</v>
      </c>
      <c r="I47" s="12">
        <v>36068</v>
      </c>
      <c r="J47" s="11">
        <v>206.4</v>
      </c>
      <c r="K47" s="12">
        <v>36288</v>
      </c>
      <c r="L47" s="11"/>
      <c r="M47" s="12"/>
      <c r="N47" s="11">
        <v>198.67</v>
      </c>
      <c r="O47" s="12">
        <v>36436</v>
      </c>
      <c r="Q47" s="7">
        <f t="shared" si="8"/>
        <v>206.4</v>
      </c>
      <c r="T47" s="24">
        <f t="shared" si="9"/>
        <v>0</v>
      </c>
      <c r="U47" s="24">
        <f t="shared" si="10"/>
        <v>198.8</v>
      </c>
      <c r="V47" s="24">
        <f t="shared" si="11"/>
        <v>206.4</v>
      </c>
      <c r="W47" s="24">
        <f t="shared" si="12"/>
        <v>198.67</v>
      </c>
      <c r="X47" s="21"/>
      <c r="Y47" s="23">
        <f t="shared" si="13"/>
        <v>206.4</v>
      </c>
    </row>
    <row r="48" spans="1:25" ht="11.25">
      <c r="A48" s="1">
        <f t="shared" si="7"/>
        <v>44</v>
      </c>
      <c r="B48" s="10" t="s">
        <v>49</v>
      </c>
      <c r="C48" s="10"/>
      <c r="H48" s="3">
        <v>193.6</v>
      </c>
      <c r="I48" s="4">
        <v>36068</v>
      </c>
      <c r="J48" s="3">
        <v>206</v>
      </c>
      <c r="K48" s="4">
        <v>35939</v>
      </c>
      <c r="L48" s="3"/>
      <c r="N48" s="3">
        <v>196.67</v>
      </c>
      <c r="O48" s="4">
        <v>35903</v>
      </c>
      <c r="Q48" s="7">
        <f t="shared" si="8"/>
        <v>206</v>
      </c>
      <c r="T48" s="24">
        <f t="shared" si="9"/>
        <v>0</v>
      </c>
      <c r="U48" s="24">
        <f t="shared" si="10"/>
        <v>193.6</v>
      </c>
      <c r="V48" s="24">
        <f t="shared" si="11"/>
        <v>206</v>
      </c>
      <c r="W48" s="24">
        <f t="shared" si="12"/>
        <v>196.67</v>
      </c>
      <c r="X48" s="21"/>
      <c r="Y48" s="23">
        <f t="shared" si="13"/>
        <v>206</v>
      </c>
    </row>
    <row r="49" spans="1:25" ht="11.25">
      <c r="A49" s="1">
        <f t="shared" si="7"/>
        <v>45</v>
      </c>
      <c r="B49" s="10" t="s">
        <v>125</v>
      </c>
      <c r="C49" s="1" t="s">
        <v>72</v>
      </c>
      <c r="H49" s="3">
        <v>196.9</v>
      </c>
      <c r="I49" s="4" t="s">
        <v>141</v>
      </c>
      <c r="J49" s="3">
        <v>205.3</v>
      </c>
      <c r="K49" s="4">
        <v>34147</v>
      </c>
      <c r="L49" s="3"/>
      <c r="N49" s="3">
        <v>196.65</v>
      </c>
      <c r="O49" s="4" t="s">
        <v>141</v>
      </c>
      <c r="Q49" s="7">
        <f t="shared" si="8"/>
        <v>205.3</v>
      </c>
      <c r="T49" s="24">
        <f t="shared" si="9"/>
        <v>0</v>
      </c>
      <c r="U49" s="24">
        <f t="shared" si="10"/>
        <v>196.9</v>
      </c>
      <c r="V49" s="24">
        <f t="shared" si="11"/>
        <v>205.3</v>
      </c>
      <c r="W49" s="24">
        <f t="shared" si="12"/>
        <v>196.65</v>
      </c>
      <c r="X49" s="21"/>
      <c r="Y49" s="23">
        <f t="shared" si="13"/>
        <v>205.3</v>
      </c>
    </row>
    <row r="50" spans="1:25" ht="11.25">
      <c r="A50" s="1">
        <f t="shared" si="7"/>
        <v>46</v>
      </c>
      <c r="B50" s="10" t="s">
        <v>89</v>
      </c>
      <c r="J50" s="3">
        <v>204.92</v>
      </c>
      <c r="K50" s="4">
        <v>34588</v>
      </c>
      <c r="L50" s="3"/>
      <c r="Q50" s="7">
        <f t="shared" si="8"/>
        <v>204.92</v>
      </c>
      <c r="T50" s="24">
        <f t="shared" si="9"/>
        <v>0</v>
      </c>
      <c r="U50" s="24">
        <f t="shared" si="10"/>
        <v>0</v>
      </c>
      <c r="V50" s="24">
        <f t="shared" si="11"/>
        <v>204.92</v>
      </c>
      <c r="W50" s="24">
        <f t="shared" si="12"/>
        <v>0</v>
      </c>
      <c r="X50" s="21"/>
      <c r="Y50" s="23">
        <f t="shared" si="13"/>
        <v>204.92</v>
      </c>
    </row>
    <row r="51" spans="1:25" ht="11.25">
      <c r="A51" s="1">
        <f t="shared" si="7"/>
        <v>47</v>
      </c>
      <c r="B51" s="10" t="s">
        <v>59</v>
      </c>
      <c r="C51" s="10"/>
      <c r="H51" s="3">
        <v>192.87</v>
      </c>
      <c r="I51" s="4">
        <v>35974</v>
      </c>
      <c r="J51" s="3">
        <v>204.2</v>
      </c>
      <c r="K51" s="4">
        <v>35694</v>
      </c>
      <c r="L51" s="3"/>
      <c r="N51" s="3">
        <v>201.04</v>
      </c>
      <c r="O51" s="4" t="s">
        <v>141</v>
      </c>
      <c r="Q51" s="7">
        <f t="shared" si="8"/>
        <v>204.2</v>
      </c>
      <c r="T51" s="24">
        <f t="shared" si="9"/>
        <v>0</v>
      </c>
      <c r="U51" s="24">
        <f t="shared" si="10"/>
        <v>192.87</v>
      </c>
      <c r="V51" s="24">
        <f t="shared" si="11"/>
        <v>204.2</v>
      </c>
      <c r="W51" s="24">
        <f t="shared" si="12"/>
        <v>201.04</v>
      </c>
      <c r="X51" s="21"/>
      <c r="Y51" s="23">
        <f t="shared" si="13"/>
        <v>204.2</v>
      </c>
    </row>
    <row r="52" spans="1:25" ht="11.25">
      <c r="A52" s="1">
        <f t="shared" si="7"/>
        <v>48</v>
      </c>
      <c r="B52" s="10" t="s">
        <v>146</v>
      </c>
      <c r="D52" s="3">
        <v>198.25</v>
      </c>
      <c r="E52" s="4">
        <v>40062</v>
      </c>
      <c r="F52" s="3">
        <v>199.15</v>
      </c>
      <c r="G52" s="4">
        <v>38949</v>
      </c>
      <c r="H52" s="3">
        <v>200.15</v>
      </c>
      <c r="I52" s="4">
        <v>39173</v>
      </c>
      <c r="J52" s="3">
        <v>172.67</v>
      </c>
      <c r="K52" s="4">
        <v>38277</v>
      </c>
      <c r="L52" s="3">
        <v>203.8</v>
      </c>
      <c r="M52" s="4">
        <v>39747</v>
      </c>
      <c r="N52" s="3">
        <v>171.85</v>
      </c>
      <c r="O52" s="4">
        <v>38949</v>
      </c>
      <c r="Q52" s="7">
        <f t="shared" si="8"/>
        <v>203.8</v>
      </c>
      <c r="T52" s="24">
        <f t="shared" si="9"/>
        <v>199.15</v>
      </c>
      <c r="U52" s="24">
        <f t="shared" si="10"/>
        <v>200.15</v>
      </c>
      <c r="V52" s="24">
        <f t="shared" si="11"/>
        <v>203.8</v>
      </c>
      <c r="W52" s="24">
        <f t="shared" si="12"/>
        <v>171.85</v>
      </c>
      <c r="X52" s="21"/>
      <c r="Y52" s="23">
        <f t="shared" si="13"/>
        <v>203.8</v>
      </c>
    </row>
    <row r="53" spans="1:25" ht="11.25">
      <c r="A53" s="1">
        <f t="shared" si="7"/>
        <v>49</v>
      </c>
      <c r="B53" s="10" t="s">
        <v>147</v>
      </c>
      <c r="F53" s="3">
        <v>188.9</v>
      </c>
      <c r="G53" s="4">
        <v>38949</v>
      </c>
      <c r="H53" s="3">
        <v>189.26</v>
      </c>
      <c r="I53" s="4">
        <v>38949</v>
      </c>
      <c r="J53" s="3">
        <v>165.99</v>
      </c>
      <c r="K53" s="4">
        <v>38235</v>
      </c>
      <c r="L53" s="3">
        <v>203.77</v>
      </c>
      <c r="M53" s="4">
        <v>39012</v>
      </c>
      <c r="N53" s="3">
        <v>181.71</v>
      </c>
      <c r="O53" s="4">
        <v>39257</v>
      </c>
      <c r="Q53" s="7">
        <f t="shared" si="8"/>
        <v>203.77</v>
      </c>
      <c r="T53" s="24">
        <f t="shared" si="9"/>
        <v>188.9</v>
      </c>
      <c r="U53" s="24">
        <f t="shared" si="10"/>
        <v>189.26</v>
      </c>
      <c r="V53" s="24">
        <f t="shared" si="11"/>
        <v>203.77</v>
      </c>
      <c r="W53" s="24">
        <f t="shared" si="12"/>
        <v>181.71</v>
      </c>
      <c r="X53" s="21"/>
      <c r="Y53" s="23">
        <f t="shared" si="13"/>
        <v>203.77</v>
      </c>
    </row>
    <row r="54" spans="1:25" ht="11.25">
      <c r="A54" s="1">
        <f t="shared" si="7"/>
        <v>50</v>
      </c>
      <c r="B54" s="10" t="s">
        <v>60</v>
      </c>
      <c r="C54" s="10"/>
      <c r="H54" s="3">
        <v>194.75</v>
      </c>
      <c r="I54" s="4">
        <v>36068</v>
      </c>
      <c r="J54" s="3">
        <v>197.72</v>
      </c>
      <c r="K54" s="4">
        <v>36068</v>
      </c>
      <c r="L54" s="3"/>
      <c r="N54" s="3">
        <v>203.42</v>
      </c>
      <c r="O54" s="4">
        <v>36068</v>
      </c>
      <c r="Q54" s="7">
        <f t="shared" si="8"/>
        <v>203.42</v>
      </c>
      <c r="T54" s="24">
        <f t="shared" si="9"/>
        <v>0</v>
      </c>
      <c r="U54" s="24">
        <f t="shared" si="10"/>
        <v>194.75</v>
      </c>
      <c r="V54" s="24">
        <f t="shared" si="11"/>
        <v>197.72</v>
      </c>
      <c r="W54" s="24">
        <f t="shared" si="12"/>
        <v>203.42</v>
      </c>
      <c r="X54" s="21"/>
      <c r="Y54" s="23">
        <f t="shared" si="13"/>
        <v>203.42</v>
      </c>
    </row>
    <row r="55" spans="1:25" ht="11.25">
      <c r="A55" s="1">
        <f t="shared" si="7"/>
        <v>51</v>
      </c>
      <c r="B55" s="15" t="s">
        <v>22</v>
      </c>
      <c r="C55" s="15"/>
      <c r="D55" s="11"/>
      <c r="E55" s="12"/>
      <c r="F55" s="11"/>
      <c r="G55" s="12"/>
      <c r="H55" s="11">
        <v>194.4</v>
      </c>
      <c r="I55" s="12">
        <v>38452</v>
      </c>
      <c r="J55" s="11">
        <v>195.39</v>
      </c>
      <c r="K55" s="12">
        <v>36436</v>
      </c>
      <c r="L55" s="11">
        <v>201.9</v>
      </c>
      <c r="M55" s="12">
        <v>38452</v>
      </c>
      <c r="N55" s="11">
        <v>184.92</v>
      </c>
      <c r="O55" s="12">
        <v>38606</v>
      </c>
      <c r="Q55" s="7">
        <f t="shared" si="8"/>
        <v>201.9</v>
      </c>
      <c r="T55" s="24">
        <f t="shared" si="9"/>
        <v>0</v>
      </c>
      <c r="U55" s="24">
        <f t="shared" si="10"/>
        <v>194.4</v>
      </c>
      <c r="V55" s="24">
        <f t="shared" si="11"/>
        <v>201.9</v>
      </c>
      <c r="W55" s="24">
        <f t="shared" si="12"/>
        <v>184.92</v>
      </c>
      <c r="X55" s="21"/>
      <c r="Y55" s="23">
        <f t="shared" si="13"/>
        <v>201.9</v>
      </c>
    </row>
    <row r="56" spans="1:25" ht="11.25">
      <c r="A56" s="1">
        <f t="shared" si="7"/>
        <v>52</v>
      </c>
      <c r="B56" s="10" t="s">
        <v>80</v>
      </c>
      <c r="J56" s="3">
        <v>201.86</v>
      </c>
      <c r="K56" s="4">
        <v>34973</v>
      </c>
      <c r="L56" s="3"/>
      <c r="Q56" s="7">
        <f t="shared" si="8"/>
        <v>201.86</v>
      </c>
      <c r="T56" s="24">
        <f t="shared" si="9"/>
        <v>0</v>
      </c>
      <c r="U56" s="24">
        <f t="shared" si="10"/>
        <v>0</v>
      </c>
      <c r="V56" s="24">
        <f t="shared" si="11"/>
        <v>201.86</v>
      </c>
      <c r="W56" s="24">
        <f t="shared" si="12"/>
        <v>0</v>
      </c>
      <c r="X56" s="21"/>
      <c r="Y56" s="23">
        <f t="shared" si="13"/>
        <v>201.86</v>
      </c>
    </row>
    <row r="57" spans="1:25" ht="11.25">
      <c r="A57" s="1">
        <f t="shared" si="7"/>
        <v>53</v>
      </c>
      <c r="B57" s="10" t="s">
        <v>48</v>
      </c>
      <c r="C57" s="10"/>
      <c r="H57" s="3">
        <v>197.73</v>
      </c>
      <c r="I57" s="4">
        <v>36632</v>
      </c>
      <c r="J57" s="3">
        <v>199.19</v>
      </c>
      <c r="K57" s="4">
        <v>36632</v>
      </c>
      <c r="L57" s="3"/>
      <c r="N57" s="3">
        <v>188.26</v>
      </c>
      <c r="O57" s="4">
        <v>36436</v>
      </c>
      <c r="Q57" s="7">
        <f t="shared" si="8"/>
        <v>199.19</v>
      </c>
      <c r="T57" s="24">
        <f t="shared" si="9"/>
        <v>0</v>
      </c>
      <c r="U57" s="24">
        <f t="shared" si="10"/>
        <v>197.73</v>
      </c>
      <c r="V57" s="24">
        <f t="shared" si="11"/>
        <v>199.19</v>
      </c>
      <c r="W57" s="24">
        <f t="shared" si="12"/>
        <v>188.26</v>
      </c>
      <c r="X57" s="21"/>
      <c r="Y57" s="23">
        <f t="shared" si="13"/>
        <v>199.19</v>
      </c>
    </row>
    <row r="58" spans="1:25" ht="11.25">
      <c r="A58" s="1">
        <f t="shared" si="7"/>
        <v>54</v>
      </c>
      <c r="B58" s="15" t="s">
        <v>23</v>
      </c>
      <c r="C58" s="15" t="s">
        <v>72</v>
      </c>
      <c r="D58" s="11"/>
      <c r="E58" s="12"/>
      <c r="F58" s="11"/>
      <c r="G58" s="12"/>
      <c r="H58" s="11">
        <v>199.1</v>
      </c>
      <c r="I58" s="12">
        <v>37143</v>
      </c>
      <c r="J58" s="11">
        <v>188.2</v>
      </c>
      <c r="K58" s="12">
        <v>37402</v>
      </c>
      <c r="L58" s="11"/>
      <c r="M58" s="12"/>
      <c r="N58" s="11">
        <v>189.97</v>
      </c>
      <c r="O58" s="4">
        <v>37431</v>
      </c>
      <c r="Q58" s="7">
        <f t="shared" si="8"/>
        <v>199.1</v>
      </c>
      <c r="T58" s="24">
        <f t="shared" si="9"/>
        <v>0</v>
      </c>
      <c r="U58" s="24">
        <f t="shared" si="10"/>
        <v>199.1</v>
      </c>
      <c r="V58" s="24">
        <f t="shared" si="11"/>
        <v>188.2</v>
      </c>
      <c r="W58" s="24">
        <f t="shared" si="12"/>
        <v>189.97</v>
      </c>
      <c r="X58" s="21"/>
      <c r="Y58" s="23">
        <f t="shared" si="13"/>
        <v>199.1</v>
      </c>
    </row>
    <row r="59" spans="1:25" ht="11.25">
      <c r="A59" s="1">
        <f t="shared" si="7"/>
        <v>55</v>
      </c>
      <c r="B59" s="10" t="s">
        <v>57</v>
      </c>
      <c r="C59" s="10"/>
      <c r="J59" s="3">
        <v>198.63</v>
      </c>
      <c r="K59" s="4">
        <v>35330</v>
      </c>
      <c r="L59" s="3"/>
      <c r="Q59" s="7">
        <f t="shared" si="8"/>
        <v>198.63</v>
      </c>
      <c r="T59" s="24">
        <f t="shared" si="9"/>
        <v>0</v>
      </c>
      <c r="U59" s="24">
        <f t="shared" si="10"/>
        <v>0</v>
      </c>
      <c r="V59" s="24">
        <f t="shared" si="11"/>
        <v>198.63</v>
      </c>
      <c r="W59" s="24">
        <f t="shared" si="12"/>
        <v>0</v>
      </c>
      <c r="X59" s="21"/>
      <c r="Y59" s="23">
        <f t="shared" si="13"/>
        <v>198.63</v>
      </c>
    </row>
    <row r="60" spans="1:25" ht="11.25">
      <c r="A60" s="1">
        <f t="shared" si="7"/>
        <v>56</v>
      </c>
      <c r="B60" s="15" t="s">
        <v>16</v>
      </c>
      <c r="C60" s="15"/>
      <c r="D60" s="11">
        <v>185.32</v>
      </c>
      <c r="E60" s="12">
        <v>39691</v>
      </c>
      <c r="F60" s="11">
        <v>183</v>
      </c>
      <c r="G60" s="12">
        <v>39222</v>
      </c>
      <c r="H60" s="11">
        <v>197.5</v>
      </c>
      <c r="I60" s="12">
        <v>38956</v>
      </c>
      <c r="J60" s="11">
        <v>195.03</v>
      </c>
      <c r="K60" s="12">
        <v>36288</v>
      </c>
      <c r="L60" s="11">
        <v>187.75</v>
      </c>
      <c r="M60" s="12">
        <v>39012</v>
      </c>
      <c r="N60" s="11">
        <v>177.32</v>
      </c>
      <c r="O60" s="12">
        <v>37752</v>
      </c>
      <c r="Q60" s="7">
        <f t="shared" si="8"/>
        <v>197.5</v>
      </c>
      <c r="T60" s="24">
        <f t="shared" si="9"/>
        <v>185.32</v>
      </c>
      <c r="U60" s="24">
        <f t="shared" si="10"/>
        <v>197.5</v>
      </c>
      <c r="V60" s="24">
        <f t="shared" si="11"/>
        <v>195.03</v>
      </c>
      <c r="W60" s="24">
        <f t="shared" si="12"/>
        <v>177.32</v>
      </c>
      <c r="X60" s="21"/>
      <c r="Y60" s="23">
        <f t="shared" si="13"/>
        <v>197.5</v>
      </c>
    </row>
    <row r="61" spans="1:25" ht="11.25">
      <c r="A61" s="1">
        <f t="shared" si="7"/>
        <v>57</v>
      </c>
      <c r="B61" s="15" t="s">
        <v>26</v>
      </c>
      <c r="C61" s="15"/>
      <c r="D61" s="11">
        <v>181.14</v>
      </c>
      <c r="E61" s="12">
        <v>39586</v>
      </c>
      <c r="F61" s="11">
        <v>186.32</v>
      </c>
      <c r="G61" s="12">
        <v>39222</v>
      </c>
      <c r="H61" s="11">
        <v>197.23</v>
      </c>
      <c r="I61" s="12">
        <v>39222</v>
      </c>
      <c r="J61" s="11">
        <v>170.15</v>
      </c>
      <c r="K61" s="12">
        <v>37794</v>
      </c>
      <c r="L61" s="11">
        <v>177.17</v>
      </c>
      <c r="M61" s="12">
        <v>39383</v>
      </c>
      <c r="N61" s="11"/>
      <c r="O61" s="12"/>
      <c r="Q61" s="7">
        <f t="shared" si="8"/>
        <v>197.23</v>
      </c>
      <c r="T61" s="24">
        <f t="shared" si="9"/>
        <v>186.32</v>
      </c>
      <c r="U61" s="24">
        <f t="shared" si="10"/>
        <v>197.23</v>
      </c>
      <c r="V61" s="24">
        <f t="shared" si="11"/>
        <v>177.17</v>
      </c>
      <c r="W61" s="24">
        <f t="shared" si="12"/>
        <v>0</v>
      </c>
      <c r="X61" s="21"/>
      <c r="Y61" s="23">
        <f t="shared" si="13"/>
        <v>197.23</v>
      </c>
    </row>
    <row r="62" spans="1:25" ht="11.25">
      <c r="A62" s="1">
        <f t="shared" si="7"/>
        <v>58</v>
      </c>
      <c r="B62" s="15" t="s">
        <v>27</v>
      </c>
      <c r="C62" s="15"/>
      <c r="D62" s="11">
        <v>186.42</v>
      </c>
      <c r="E62" s="12">
        <v>39684</v>
      </c>
      <c r="F62" s="11">
        <v>180.37</v>
      </c>
      <c r="G62" s="12">
        <v>39320</v>
      </c>
      <c r="H62" s="11">
        <v>190.28</v>
      </c>
      <c r="I62" s="12">
        <v>39684</v>
      </c>
      <c r="J62" s="11">
        <v>171.6</v>
      </c>
      <c r="K62" s="12">
        <v>38256</v>
      </c>
      <c r="L62" s="11">
        <v>196.21</v>
      </c>
      <c r="M62" s="12">
        <v>40097</v>
      </c>
      <c r="N62" s="11">
        <v>170.2</v>
      </c>
      <c r="O62" s="12">
        <v>38529</v>
      </c>
      <c r="Q62" s="7">
        <f t="shared" si="8"/>
        <v>196.21</v>
      </c>
      <c r="T62" s="24">
        <f t="shared" si="9"/>
        <v>186.42</v>
      </c>
      <c r="U62" s="24">
        <f t="shared" si="10"/>
        <v>190.28</v>
      </c>
      <c r="V62" s="24">
        <f t="shared" si="11"/>
        <v>196.21</v>
      </c>
      <c r="W62" s="24">
        <f t="shared" si="12"/>
        <v>170.2</v>
      </c>
      <c r="X62" s="21"/>
      <c r="Y62" s="23">
        <f t="shared" si="13"/>
        <v>196.21</v>
      </c>
    </row>
    <row r="63" spans="1:25" ht="11.25">
      <c r="A63" s="1">
        <f t="shared" si="7"/>
        <v>59</v>
      </c>
      <c r="B63" s="15" t="s">
        <v>25</v>
      </c>
      <c r="C63" s="15"/>
      <c r="D63" s="16"/>
      <c r="E63" s="12"/>
      <c r="F63" s="16"/>
      <c r="G63" s="12"/>
      <c r="H63" s="16"/>
      <c r="I63" s="12"/>
      <c r="J63" s="11">
        <v>196.2</v>
      </c>
      <c r="K63" s="12">
        <v>37738</v>
      </c>
      <c r="L63" s="11"/>
      <c r="M63" s="12"/>
      <c r="N63" s="16">
        <v>183.61</v>
      </c>
      <c r="O63" s="12">
        <v>37409</v>
      </c>
      <c r="Q63" s="7">
        <f t="shared" si="8"/>
        <v>196.2</v>
      </c>
      <c r="T63" s="24">
        <f t="shared" si="9"/>
        <v>0</v>
      </c>
      <c r="U63" s="24">
        <f t="shared" si="10"/>
        <v>0</v>
      </c>
      <c r="V63" s="24">
        <f t="shared" si="11"/>
        <v>196.2</v>
      </c>
      <c r="W63" s="24">
        <f t="shared" si="12"/>
        <v>183.61</v>
      </c>
      <c r="X63" s="21"/>
      <c r="Y63" s="23">
        <f t="shared" si="13"/>
        <v>196.2</v>
      </c>
    </row>
    <row r="64" spans="1:25" ht="11.25">
      <c r="A64" s="1">
        <f t="shared" si="7"/>
        <v>60</v>
      </c>
      <c r="B64" s="10" t="s">
        <v>159</v>
      </c>
      <c r="C64" s="1" t="s">
        <v>72</v>
      </c>
      <c r="D64" s="3">
        <v>180.27</v>
      </c>
      <c r="E64" s="4">
        <v>40062</v>
      </c>
      <c r="F64" s="3">
        <v>163.24</v>
      </c>
      <c r="G64" s="4">
        <v>39222</v>
      </c>
      <c r="H64" s="3">
        <v>195.59</v>
      </c>
      <c r="I64" s="4">
        <v>39334</v>
      </c>
      <c r="J64" s="3">
        <v>195.51</v>
      </c>
      <c r="K64" s="4" t="s">
        <v>141</v>
      </c>
      <c r="L64" s="3">
        <v>194.47</v>
      </c>
      <c r="M64" s="4">
        <v>39523</v>
      </c>
      <c r="N64" s="3">
        <v>185.09</v>
      </c>
      <c r="Q64" s="7">
        <f t="shared" si="8"/>
        <v>195.59</v>
      </c>
      <c r="T64" s="24">
        <f t="shared" si="9"/>
        <v>180.27</v>
      </c>
      <c r="U64" s="24">
        <f t="shared" si="10"/>
        <v>195.59</v>
      </c>
      <c r="V64" s="24">
        <f t="shared" si="11"/>
        <v>195.51</v>
      </c>
      <c r="W64" s="24">
        <f t="shared" si="12"/>
        <v>185.09</v>
      </c>
      <c r="X64" s="21"/>
      <c r="Y64" s="23">
        <f t="shared" si="13"/>
        <v>195.59</v>
      </c>
    </row>
    <row r="65" spans="1:25" ht="11.25">
      <c r="A65" s="1">
        <f t="shared" si="7"/>
        <v>61</v>
      </c>
      <c r="B65" s="15" t="s">
        <v>24</v>
      </c>
      <c r="C65" s="15" t="s">
        <v>72</v>
      </c>
      <c r="D65" s="11"/>
      <c r="E65" s="12"/>
      <c r="F65" s="11"/>
      <c r="G65" s="12"/>
      <c r="H65" s="11">
        <v>191.47</v>
      </c>
      <c r="I65" s="12">
        <v>39628</v>
      </c>
      <c r="J65" s="11">
        <v>194.97</v>
      </c>
      <c r="K65" s="12">
        <v>37402</v>
      </c>
      <c r="L65" s="11">
        <v>180.97</v>
      </c>
      <c r="M65" s="12">
        <v>39627</v>
      </c>
      <c r="N65" s="11">
        <v>175.43</v>
      </c>
      <c r="O65" s="4">
        <v>37402</v>
      </c>
      <c r="Q65" s="7">
        <f t="shared" si="8"/>
        <v>194.97</v>
      </c>
      <c r="T65" s="24">
        <f t="shared" si="9"/>
        <v>0</v>
      </c>
      <c r="U65" s="24">
        <f t="shared" si="10"/>
        <v>191.47</v>
      </c>
      <c r="V65" s="24">
        <f t="shared" si="11"/>
        <v>194.97</v>
      </c>
      <c r="W65" s="24">
        <f t="shared" si="12"/>
        <v>175.43</v>
      </c>
      <c r="X65" s="21"/>
      <c r="Y65" s="23">
        <f t="shared" si="13"/>
        <v>194.97</v>
      </c>
    </row>
    <row r="66" spans="1:25" ht="11.25">
      <c r="A66" s="1">
        <f t="shared" si="7"/>
        <v>62</v>
      </c>
      <c r="B66" s="10" t="s">
        <v>111</v>
      </c>
      <c r="C66" s="1" t="s">
        <v>72</v>
      </c>
      <c r="J66" s="3">
        <v>194.95</v>
      </c>
      <c r="K66" s="4" t="s">
        <v>107</v>
      </c>
      <c r="L66" s="3"/>
      <c r="Q66" s="7">
        <f t="shared" si="8"/>
        <v>194.95</v>
      </c>
      <c r="T66" s="24">
        <f t="shared" si="9"/>
        <v>0</v>
      </c>
      <c r="U66" s="24">
        <f t="shared" si="10"/>
        <v>0</v>
      </c>
      <c r="V66" s="24">
        <f t="shared" si="11"/>
        <v>194.95</v>
      </c>
      <c r="W66" s="24">
        <f t="shared" si="12"/>
        <v>0</v>
      </c>
      <c r="X66" s="21"/>
      <c r="Y66" s="23">
        <f t="shared" si="13"/>
        <v>194.95</v>
      </c>
    </row>
    <row r="67" spans="1:25" ht="11.25">
      <c r="A67" s="1">
        <f t="shared" si="7"/>
        <v>63</v>
      </c>
      <c r="B67" s="10" t="s">
        <v>52</v>
      </c>
      <c r="C67" s="10"/>
      <c r="J67" s="3">
        <v>194.84</v>
      </c>
      <c r="K67" s="4">
        <v>36436</v>
      </c>
      <c r="L67" s="3"/>
      <c r="Q67" s="7">
        <f t="shared" si="8"/>
        <v>194.84</v>
      </c>
      <c r="T67" s="24">
        <f t="shared" si="9"/>
        <v>0</v>
      </c>
      <c r="U67" s="24">
        <f t="shared" si="10"/>
        <v>0</v>
      </c>
      <c r="V67" s="24">
        <f t="shared" si="11"/>
        <v>194.84</v>
      </c>
      <c r="W67" s="24">
        <f t="shared" si="12"/>
        <v>0</v>
      </c>
      <c r="X67" s="21"/>
      <c r="Y67" s="23">
        <f t="shared" si="13"/>
        <v>194.84</v>
      </c>
    </row>
    <row r="68" spans="1:25" ht="11.25">
      <c r="A68" s="1">
        <f t="shared" si="7"/>
        <v>64</v>
      </c>
      <c r="B68" s="1" t="s">
        <v>173</v>
      </c>
      <c r="L68" s="26">
        <v>194.36</v>
      </c>
      <c r="M68" s="4">
        <v>40062</v>
      </c>
      <c r="Q68" s="7">
        <f t="shared" si="8"/>
        <v>194.36</v>
      </c>
      <c r="T68" s="24">
        <f t="shared" si="9"/>
        <v>0</v>
      </c>
      <c r="U68" s="24">
        <f t="shared" si="10"/>
        <v>0</v>
      </c>
      <c r="V68" s="24">
        <f t="shared" si="11"/>
        <v>194.36</v>
      </c>
      <c r="W68" s="24">
        <f t="shared" si="12"/>
        <v>0</v>
      </c>
      <c r="X68" s="21"/>
      <c r="Y68" s="23">
        <f t="shared" si="13"/>
        <v>194.36</v>
      </c>
    </row>
    <row r="69" spans="1:25" ht="11.25">
      <c r="A69" s="1">
        <f aca="true" t="shared" si="14" ref="A69:A131">A68+1</f>
        <v>65</v>
      </c>
      <c r="B69" s="10" t="s">
        <v>113</v>
      </c>
      <c r="J69" s="3">
        <v>193.15</v>
      </c>
      <c r="K69" s="4" t="s">
        <v>120</v>
      </c>
      <c r="L69" s="3"/>
      <c r="Q69" s="7">
        <f aca="true" t="shared" si="15" ref="Q69:Q100">MAX(D69,F69,L69,H69,J69,N69)</f>
        <v>193.15</v>
      </c>
      <c r="T69" s="24">
        <f aca="true" t="shared" si="16" ref="T69:T100">MAX(D69,F69)</f>
        <v>0</v>
      </c>
      <c r="U69" s="24">
        <f aca="true" t="shared" si="17" ref="U69:U100">H69</f>
        <v>0</v>
      </c>
      <c r="V69" s="24">
        <f aca="true" t="shared" si="18" ref="V69:V100">MAX(J69,L69)</f>
        <v>193.15</v>
      </c>
      <c r="W69" s="24">
        <f aca="true" t="shared" si="19" ref="W69:W100">N69</f>
        <v>0</v>
      </c>
      <c r="X69" s="21"/>
      <c r="Y69" s="23">
        <f aca="true" t="shared" si="20" ref="Y69:Y100">MAX(T69,U69,V69,W69,)</f>
        <v>193.15</v>
      </c>
    </row>
    <row r="70" spans="1:25" ht="11.25">
      <c r="A70" s="1">
        <f t="shared" si="14"/>
        <v>66</v>
      </c>
      <c r="B70" s="10" t="s">
        <v>95</v>
      </c>
      <c r="C70" s="1" t="s">
        <v>72</v>
      </c>
      <c r="J70" s="3">
        <v>191.7</v>
      </c>
      <c r="K70" s="4">
        <v>34231</v>
      </c>
      <c r="L70" s="3"/>
      <c r="Q70" s="7">
        <f t="shared" si="15"/>
        <v>191.7</v>
      </c>
      <c r="T70" s="24">
        <f t="shared" si="16"/>
        <v>0</v>
      </c>
      <c r="U70" s="24">
        <f t="shared" si="17"/>
        <v>0</v>
      </c>
      <c r="V70" s="24">
        <f t="shared" si="18"/>
        <v>191.7</v>
      </c>
      <c r="W70" s="24">
        <f t="shared" si="19"/>
        <v>0</v>
      </c>
      <c r="X70" s="21"/>
      <c r="Y70" s="23">
        <f t="shared" si="20"/>
        <v>191.7</v>
      </c>
    </row>
    <row r="71" spans="1:25" ht="11.25">
      <c r="A71" s="1">
        <f t="shared" si="14"/>
        <v>67</v>
      </c>
      <c r="B71" s="15" t="s">
        <v>19</v>
      </c>
      <c r="C71" s="15"/>
      <c r="D71" s="11">
        <v>183.27</v>
      </c>
      <c r="E71" s="12">
        <v>39684</v>
      </c>
      <c r="F71" s="11">
        <v>191.27</v>
      </c>
      <c r="G71" s="12">
        <v>39222</v>
      </c>
      <c r="H71" s="11">
        <v>189.24</v>
      </c>
      <c r="I71" s="12">
        <v>38886</v>
      </c>
      <c r="J71" s="11">
        <v>177.48</v>
      </c>
      <c r="K71" s="12">
        <v>37738</v>
      </c>
      <c r="L71" s="11">
        <v>182.79</v>
      </c>
      <c r="M71" s="12">
        <v>39222</v>
      </c>
      <c r="N71" s="11">
        <v>152.66</v>
      </c>
      <c r="O71" s="12">
        <v>37031</v>
      </c>
      <c r="Q71" s="7">
        <f t="shared" si="15"/>
        <v>191.27</v>
      </c>
      <c r="T71" s="24">
        <f t="shared" si="16"/>
        <v>191.27</v>
      </c>
      <c r="U71" s="24">
        <f t="shared" si="17"/>
        <v>189.24</v>
      </c>
      <c r="V71" s="24">
        <f t="shared" si="18"/>
        <v>182.79</v>
      </c>
      <c r="W71" s="24">
        <f t="shared" si="19"/>
        <v>152.66</v>
      </c>
      <c r="X71" s="21"/>
      <c r="Y71" s="23">
        <f t="shared" si="20"/>
        <v>191.27</v>
      </c>
    </row>
    <row r="72" spans="1:25" ht="11.25">
      <c r="A72" s="1">
        <f t="shared" si="14"/>
        <v>68</v>
      </c>
      <c r="B72" s="15" t="s">
        <v>18</v>
      </c>
      <c r="C72" s="15"/>
      <c r="D72" s="11">
        <v>171.97</v>
      </c>
      <c r="E72" s="12">
        <v>39684</v>
      </c>
      <c r="F72" s="11"/>
      <c r="G72" s="12"/>
      <c r="H72" s="11">
        <v>177.08</v>
      </c>
      <c r="I72" s="12">
        <v>39586</v>
      </c>
      <c r="J72" s="11">
        <v>185.6</v>
      </c>
      <c r="K72" s="12">
        <v>37402</v>
      </c>
      <c r="L72" s="11">
        <v>190.32</v>
      </c>
      <c r="M72" s="12">
        <v>39684</v>
      </c>
      <c r="N72" s="11">
        <v>177.32</v>
      </c>
      <c r="O72" s="12">
        <v>38123</v>
      </c>
      <c r="Q72" s="7">
        <f t="shared" si="15"/>
        <v>190.32</v>
      </c>
      <c r="T72" s="24">
        <f t="shared" si="16"/>
        <v>171.97</v>
      </c>
      <c r="U72" s="24">
        <f t="shared" si="17"/>
        <v>177.08</v>
      </c>
      <c r="V72" s="24">
        <f t="shared" si="18"/>
        <v>190.32</v>
      </c>
      <c r="W72" s="24">
        <f t="shared" si="19"/>
        <v>177.32</v>
      </c>
      <c r="X72" s="21"/>
      <c r="Y72" s="23">
        <f t="shared" si="20"/>
        <v>190.32</v>
      </c>
    </row>
    <row r="73" spans="1:25" ht="11.25">
      <c r="A73" s="1">
        <f t="shared" si="14"/>
        <v>69</v>
      </c>
      <c r="B73" s="10" t="s">
        <v>97</v>
      </c>
      <c r="C73" s="1" t="s">
        <v>72</v>
      </c>
      <c r="H73" s="3">
        <v>189.97</v>
      </c>
      <c r="I73" s="4">
        <v>34490</v>
      </c>
      <c r="J73" s="3">
        <v>171.68</v>
      </c>
      <c r="K73" s="4">
        <v>36317</v>
      </c>
      <c r="L73" s="3"/>
      <c r="Q73" s="7">
        <f t="shared" si="15"/>
        <v>189.97</v>
      </c>
      <c r="T73" s="24">
        <f t="shared" si="16"/>
        <v>0</v>
      </c>
      <c r="U73" s="24">
        <f t="shared" si="17"/>
        <v>189.97</v>
      </c>
      <c r="V73" s="24">
        <f t="shared" si="18"/>
        <v>171.68</v>
      </c>
      <c r="W73" s="24">
        <f t="shared" si="19"/>
        <v>0</v>
      </c>
      <c r="X73" s="21"/>
      <c r="Y73" s="23">
        <f t="shared" si="20"/>
        <v>189.97</v>
      </c>
    </row>
    <row r="74" spans="1:25" ht="11.25">
      <c r="A74" s="1">
        <f t="shared" si="14"/>
        <v>70</v>
      </c>
      <c r="B74" s="10" t="s">
        <v>61</v>
      </c>
      <c r="C74" s="10"/>
      <c r="J74" s="3">
        <v>189.38</v>
      </c>
      <c r="K74" s="4">
        <v>35974</v>
      </c>
      <c r="L74" s="3"/>
      <c r="Q74" s="7">
        <f t="shared" si="15"/>
        <v>189.38</v>
      </c>
      <c r="T74" s="24">
        <f t="shared" si="16"/>
        <v>0</v>
      </c>
      <c r="U74" s="24">
        <f t="shared" si="17"/>
        <v>0</v>
      </c>
      <c r="V74" s="24">
        <f t="shared" si="18"/>
        <v>189.38</v>
      </c>
      <c r="W74" s="24">
        <f t="shared" si="19"/>
        <v>0</v>
      </c>
      <c r="X74" s="21"/>
      <c r="Y74" s="23">
        <f t="shared" si="20"/>
        <v>189.38</v>
      </c>
    </row>
    <row r="75" spans="1:25" ht="11.25">
      <c r="A75" s="1">
        <f t="shared" si="14"/>
        <v>71</v>
      </c>
      <c r="B75" s="15" t="s">
        <v>17</v>
      </c>
      <c r="C75" s="15"/>
      <c r="D75" s="11">
        <v>183.74</v>
      </c>
      <c r="E75" s="12">
        <v>40062</v>
      </c>
      <c r="F75" s="11">
        <v>186.37</v>
      </c>
      <c r="G75" s="12">
        <v>38529</v>
      </c>
      <c r="H75" s="11">
        <v>189.24</v>
      </c>
      <c r="I75" s="12">
        <v>39173</v>
      </c>
      <c r="J75" s="11">
        <v>174.33</v>
      </c>
      <c r="K75" s="12">
        <v>37402</v>
      </c>
      <c r="L75" s="11">
        <v>185.95</v>
      </c>
      <c r="M75" s="12">
        <v>38627</v>
      </c>
      <c r="N75" s="11">
        <v>174.99</v>
      </c>
      <c r="O75" s="12">
        <v>37857</v>
      </c>
      <c r="Q75" s="7">
        <f t="shared" si="15"/>
        <v>189.24</v>
      </c>
      <c r="T75" s="24">
        <f t="shared" si="16"/>
        <v>186.37</v>
      </c>
      <c r="U75" s="24">
        <f t="shared" si="17"/>
        <v>189.24</v>
      </c>
      <c r="V75" s="24">
        <f t="shared" si="18"/>
        <v>185.95</v>
      </c>
      <c r="W75" s="24">
        <f t="shared" si="19"/>
        <v>174.99</v>
      </c>
      <c r="X75" s="21"/>
      <c r="Y75" s="23">
        <f t="shared" si="20"/>
        <v>189.24</v>
      </c>
    </row>
    <row r="76" spans="1:25" ht="11.25">
      <c r="A76" s="1">
        <f t="shared" si="14"/>
        <v>72</v>
      </c>
      <c r="B76" s="15" t="s">
        <v>15</v>
      </c>
      <c r="C76" s="15"/>
      <c r="D76" s="11"/>
      <c r="E76" s="12"/>
      <c r="F76" s="11"/>
      <c r="G76" s="12"/>
      <c r="H76" s="11">
        <v>179.57</v>
      </c>
      <c r="I76" s="12">
        <v>37857</v>
      </c>
      <c r="J76" s="11">
        <v>189.15</v>
      </c>
      <c r="K76" s="12">
        <v>37738</v>
      </c>
      <c r="L76" s="11"/>
      <c r="M76" s="12"/>
      <c r="N76" s="11">
        <v>177.97</v>
      </c>
      <c r="O76" s="12">
        <v>37738</v>
      </c>
      <c r="Q76" s="7">
        <f t="shared" si="15"/>
        <v>189.15</v>
      </c>
      <c r="T76" s="24">
        <f t="shared" si="16"/>
        <v>0</v>
      </c>
      <c r="U76" s="24">
        <f t="shared" si="17"/>
        <v>179.57</v>
      </c>
      <c r="V76" s="24">
        <f t="shared" si="18"/>
        <v>189.15</v>
      </c>
      <c r="W76" s="24">
        <f t="shared" si="19"/>
        <v>177.97</v>
      </c>
      <c r="X76" s="21"/>
      <c r="Y76" s="23">
        <f t="shared" si="20"/>
        <v>189.15</v>
      </c>
    </row>
    <row r="77" spans="1:25" ht="11.25">
      <c r="A77" s="1">
        <f t="shared" si="14"/>
        <v>73</v>
      </c>
      <c r="B77" s="10" t="s">
        <v>101</v>
      </c>
      <c r="C77" s="1" t="s">
        <v>72</v>
      </c>
      <c r="H77" s="3">
        <v>174.67</v>
      </c>
      <c r="I77" s="4" t="s">
        <v>141</v>
      </c>
      <c r="J77" s="3">
        <v>188.9</v>
      </c>
      <c r="K77" s="4">
        <v>32376</v>
      </c>
      <c r="L77" s="3"/>
      <c r="Q77" s="7">
        <f t="shared" si="15"/>
        <v>188.9</v>
      </c>
      <c r="T77" s="24">
        <f t="shared" si="16"/>
        <v>0</v>
      </c>
      <c r="U77" s="24">
        <f t="shared" si="17"/>
        <v>174.67</v>
      </c>
      <c r="V77" s="24">
        <f t="shared" si="18"/>
        <v>188.9</v>
      </c>
      <c r="W77" s="24">
        <f t="shared" si="19"/>
        <v>0</v>
      </c>
      <c r="X77" s="21"/>
      <c r="Y77" s="23">
        <f t="shared" si="20"/>
        <v>188.9</v>
      </c>
    </row>
    <row r="78" spans="1:25" ht="11.25">
      <c r="A78" s="1">
        <f t="shared" si="14"/>
        <v>74</v>
      </c>
      <c r="B78" s="17" t="s">
        <v>62</v>
      </c>
      <c r="C78" s="17"/>
      <c r="J78" s="3">
        <v>188.1</v>
      </c>
      <c r="K78" s="4">
        <v>35904</v>
      </c>
      <c r="L78" s="3"/>
      <c r="Q78" s="7">
        <f t="shared" si="15"/>
        <v>188.1</v>
      </c>
      <c r="T78" s="24">
        <f t="shared" si="16"/>
        <v>0</v>
      </c>
      <c r="U78" s="24">
        <f t="shared" si="17"/>
        <v>0</v>
      </c>
      <c r="V78" s="24">
        <f t="shared" si="18"/>
        <v>188.1</v>
      </c>
      <c r="W78" s="24">
        <f t="shared" si="19"/>
        <v>0</v>
      </c>
      <c r="X78" s="21"/>
      <c r="Y78" s="23">
        <f t="shared" si="20"/>
        <v>188.1</v>
      </c>
    </row>
    <row r="79" spans="1:25" ht="11.25">
      <c r="A79" s="1">
        <f t="shared" si="14"/>
        <v>75</v>
      </c>
      <c r="B79" s="10" t="s">
        <v>82</v>
      </c>
      <c r="J79" s="3">
        <v>188.03</v>
      </c>
      <c r="K79" s="4">
        <v>34574</v>
      </c>
      <c r="L79" s="3"/>
      <c r="Q79" s="7">
        <f t="shared" si="15"/>
        <v>188.03</v>
      </c>
      <c r="T79" s="24">
        <f t="shared" si="16"/>
        <v>0</v>
      </c>
      <c r="U79" s="24">
        <f t="shared" si="17"/>
        <v>0</v>
      </c>
      <c r="V79" s="24">
        <f t="shared" si="18"/>
        <v>188.03</v>
      </c>
      <c r="W79" s="24">
        <f t="shared" si="19"/>
        <v>0</v>
      </c>
      <c r="X79" s="21"/>
      <c r="Y79" s="23">
        <f t="shared" si="20"/>
        <v>188.03</v>
      </c>
    </row>
    <row r="80" spans="1:25" ht="11.25">
      <c r="A80" s="1">
        <f t="shared" si="14"/>
        <v>76</v>
      </c>
      <c r="B80" s="10" t="s">
        <v>140</v>
      </c>
      <c r="C80" s="1" t="s">
        <v>72</v>
      </c>
      <c r="J80" s="3">
        <v>186.89</v>
      </c>
      <c r="K80" s="4">
        <v>33412</v>
      </c>
      <c r="L80" s="3"/>
      <c r="Q80" s="7">
        <f t="shared" si="15"/>
        <v>186.89</v>
      </c>
      <c r="T80" s="24">
        <f t="shared" si="16"/>
        <v>0</v>
      </c>
      <c r="U80" s="24">
        <f t="shared" si="17"/>
        <v>0</v>
      </c>
      <c r="V80" s="24">
        <f t="shared" si="18"/>
        <v>186.89</v>
      </c>
      <c r="W80" s="24">
        <f t="shared" si="19"/>
        <v>0</v>
      </c>
      <c r="X80" s="21"/>
      <c r="Y80" s="23">
        <f t="shared" si="20"/>
        <v>186.89</v>
      </c>
    </row>
    <row r="81" spans="1:25" ht="11.25">
      <c r="A81" s="1">
        <f t="shared" si="14"/>
        <v>77</v>
      </c>
      <c r="B81" s="10" t="s">
        <v>110</v>
      </c>
      <c r="J81" s="3">
        <v>186.3</v>
      </c>
      <c r="K81" s="4" t="s">
        <v>120</v>
      </c>
      <c r="L81" s="3"/>
      <c r="Q81" s="7">
        <f t="shared" si="15"/>
        <v>186.3</v>
      </c>
      <c r="T81" s="24">
        <f t="shared" si="16"/>
        <v>0</v>
      </c>
      <c r="U81" s="24">
        <f t="shared" si="17"/>
        <v>0</v>
      </c>
      <c r="V81" s="24">
        <f t="shared" si="18"/>
        <v>186.3</v>
      </c>
      <c r="W81" s="24">
        <f t="shared" si="19"/>
        <v>0</v>
      </c>
      <c r="X81" s="21"/>
      <c r="Y81" s="23">
        <f t="shared" si="20"/>
        <v>186.3</v>
      </c>
    </row>
    <row r="82" spans="1:25" ht="11.25">
      <c r="A82" s="1">
        <f t="shared" si="14"/>
        <v>78</v>
      </c>
      <c r="B82" s="10" t="s">
        <v>55</v>
      </c>
      <c r="C82" s="10"/>
      <c r="J82" s="3">
        <v>185.73</v>
      </c>
      <c r="K82" s="4">
        <v>35708</v>
      </c>
      <c r="L82" s="3"/>
      <c r="Q82" s="7">
        <f t="shared" si="15"/>
        <v>185.73</v>
      </c>
      <c r="T82" s="24">
        <f t="shared" si="16"/>
        <v>0</v>
      </c>
      <c r="U82" s="24">
        <f t="shared" si="17"/>
        <v>0</v>
      </c>
      <c r="V82" s="24">
        <f t="shared" si="18"/>
        <v>185.73</v>
      </c>
      <c r="W82" s="24">
        <f t="shared" si="19"/>
        <v>0</v>
      </c>
      <c r="X82" s="21"/>
      <c r="Y82" s="23">
        <f t="shared" si="20"/>
        <v>185.73</v>
      </c>
    </row>
    <row r="83" spans="1:25" ht="11.25">
      <c r="A83" s="1">
        <f t="shared" si="14"/>
        <v>79</v>
      </c>
      <c r="B83" s="10" t="s">
        <v>104</v>
      </c>
      <c r="J83" s="3">
        <v>183.8</v>
      </c>
      <c r="K83" s="4" t="s">
        <v>105</v>
      </c>
      <c r="L83" s="3"/>
      <c r="Q83" s="7">
        <f t="shared" si="15"/>
        <v>183.8</v>
      </c>
      <c r="T83" s="24">
        <f t="shared" si="16"/>
        <v>0</v>
      </c>
      <c r="U83" s="24">
        <f t="shared" si="17"/>
        <v>0</v>
      </c>
      <c r="V83" s="24">
        <f t="shared" si="18"/>
        <v>183.8</v>
      </c>
      <c r="W83" s="24">
        <f t="shared" si="19"/>
        <v>0</v>
      </c>
      <c r="X83" s="21"/>
      <c r="Y83" s="23">
        <f t="shared" si="20"/>
        <v>183.8</v>
      </c>
    </row>
    <row r="84" spans="1:25" ht="11.25">
      <c r="A84" s="1">
        <f t="shared" si="14"/>
        <v>80</v>
      </c>
      <c r="B84" s="10" t="s">
        <v>123</v>
      </c>
      <c r="J84" s="3">
        <v>180.79</v>
      </c>
      <c r="K84" s="4" t="s">
        <v>120</v>
      </c>
      <c r="L84" s="3"/>
      <c r="Q84" s="7">
        <f t="shared" si="15"/>
        <v>180.79</v>
      </c>
      <c r="T84" s="24">
        <f t="shared" si="16"/>
        <v>0</v>
      </c>
      <c r="U84" s="24">
        <f t="shared" si="17"/>
        <v>0</v>
      </c>
      <c r="V84" s="24">
        <f t="shared" si="18"/>
        <v>180.79</v>
      </c>
      <c r="W84" s="24">
        <f t="shared" si="19"/>
        <v>0</v>
      </c>
      <c r="X84" s="21"/>
      <c r="Y84" s="23">
        <f t="shared" si="20"/>
        <v>180.79</v>
      </c>
    </row>
    <row r="85" spans="1:25" ht="11.25">
      <c r="A85" s="1">
        <f t="shared" si="14"/>
        <v>81</v>
      </c>
      <c r="B85" s="17" t="s">
        <v>63</v>
      </c>
      <c r="C85" s="17"/>
      <c r="J85" s="3">
        <v>180.7</v>
      </c>
      <c r="K85" s="4">
        <v>35330</v>
      </c>
      <c r="L85" s="3"/>
      <c r="Q85" s="7">
        <f t="shared" si="15"/>
        <v>180.7</v>
      </c>
      <c r="T85" s="24">
        <f t="shared" si="16"/>
        <v>0</v>
      </c>
      <c r="U85" s="24">
        <f t="shared" si="17"/>
        <v>0</v>
      </c>
      <c r="V85" s="24">
        <f t="shared" si="18"/>
        <v>180.7</v>
      </c>
      <c r="W85" s="24">
        <f t="shared" si="19"/>
        <v>0</v>
      </c>
      <c r="X85" s="21"/>
      <c r="Y85" s="23">
        <f t="shared" si="20"/>
        <v>180.7</v>
      </c>
    </row>
    <row r="86" spans="1:25" ht="11.25">
      <c r="A86" s="1">
        <f t="shared" si="14"/>
        <v>82</v>
      </c>
      <c r="B86" s="10" t="s">
        <v>92</v>
      </c>
      <c r="J86" s="3">
        <v>179.54</v>
      </c>
      <c r="K86" s="4">
        <v>34574</v>
      </c>
      <c r="L86" s="3"/>
      <c r="Q86" s="7">
        <f t="shared" si="15"/>
        <v>179.54</v>
      </c>
      <c r="T86" s="24">
        <f t="shared" si="16"/>
        <v>0</v>
      </c>
      <c r="U86" s="24">
        <f t="shared" si="17"/>
        <v>0</v>
      </c>
      <c r="V86" s="24">
        <f t="shared" si="18"/>
        <v>179.54</v>
      </c>
      <c r="W86" s="24">
        <f t="shared" si="19"/>
        <v>0</v>
      </c>
      <c r="X86" s="21"/>
      <c r="Y86" s="23">
        <f t="shared" si="20"/>
        <v>179.54</v>
      </c>
    </row>
    <row r="87" spans="1:25" ht="11.25">
      <c r="A87" s="1">
        <f t="shared" si="14"/>
        <v>83</v>
      </c>
      <c r="B87" s="15" t="s">
        <v>20</v>
      </c>
      <c r="C87" s="15"/>
      <c r="D87" s="11"/>
      <c r="F87" s="11"/>
      <c r="H87" s="11">
        <v>177.8</v>
      </c>
      <c r="I87" s="4">
        <v>38172</v>
      </c>
      <c r="J87" s="11">
        <v>171.98</v>
      </c>
      <c r="K87" s="12">
        <v>36436</v>
      </c>
      <c r="L87" s="11">
        <v>178.88</v>
      </c>
      <c r="M87" s="12">
        <v>39383</v>
      </c>
      <c r="N87" s="11">
        <v>164.14</v>
      </c>
      <c r="O87" s="12">
        <v>37431</v>
      </c>
      <c r="Q87" s="7">
        <f t="shared" si="15"/>
        <v>178.88</v>
      </c>
      <c r="T87" s="24">
        <f t="shared" si="16"/>
        <v>0</v>
      </c>
      <c r="U87" s="24">
        <f t="shared" si="17"/>
        <v>177.8</v>
      </c>
      <c r="V87" s="24">
        <f t="shared" si="18"/>
        <v>178.88</v>
      </c>
      <c r="W87" s="24">
        <f t="shared" si="19"/>
        <v>164.14</v>
      </c>
      <c r="X87" s="21"/>
      <c r="Y87" s="23">
        <f t="shared" si="20"/>
        <v>178.88</v>
      </c>
    </row>
    <row r="88" spans="1:25" ht="11.25">
      <c r="A88" s="1">
        <f t="shared" si="14"/>
        <v>84</v>
      </c>
      <c r="B88" s="17" t="s">
        <v>67</v>
      </c>
      <c r="C88" s="17"/>
      <c r="J88" s="3">
        <v>178.82</v>
      </c>
      <c r="K88" s="4">
        <v>35538</v>
      </c>
      <c r="L88" s="3"/>
      <c r="Q88" s="7">
        <f t="shared" si="15"/>
        <v>178.82</v>
      </c>
      <c r="T88" s="24">
        <f t="shared" si="16"/>
        <v>0</v>
      </c>
      <c r="U88" s="24">
        <f t="shared" si="17"/>
        <v>0</v>
      </c>
      <c r="V88" s="24">
        <f t="shared" si="18"/>
        <v>178.82</v>
      </c>
      <c r="W88" s="24">
        <f t="shared" si="19"/>
        <v>0</v>
      </c>
      <c r="X88" s="21"/>
      <c r="Y88" s="23">
        <f t="shared" si="20"/>
        <v>178.82</v>
      </c>
    </row>
    <row r="89" spans="1:25" ht="11.25">
      <c r="A89" s="1">
        <f t="shared" si="14"/>
        <v>85</v>
      </c>
      <c r="B89" s="10" t="s">
        <v>114</v>
      </c>
      <c r="C89" s="1" t="s">
        <v>72</v>
      </c>
      <c r="J89" s="3">
        <v>178.34</v>
      </c>
      <c r="K89" s="4" t="s">
        <v>98</v>
      </c>
      <c r="L89" s="3"/>
      <c r="Q89" s="7">
        <f t="shared" si="15"/>
        <v>178.34</v>
      </c>
      <c r="T89" s="24">
        <f t="shared" si="16"/>
        <v>0</v>
      </c>
      <c r="U89" s="24">
        <f t="shared" si="17"/>
        <v>0</v>
      </c>
      <c r="V89" s="24">
        <f t="shared" si="18"/>
        <v>178.34</v>
      </c>
      <c r="W89" s="24">
        <f t="shared" si="19"/>
        <v>0</v>
      </c>
      <c r="X89" s="21"/>
      <c r="Y89" s="23">
        <f t="shared" si="20"/>
        <v>178.34</v>
      </c>
    </row>
    <row r="90" spans="1:25" ht="11.25">
      <c r="A90" s="1">
        <f t="shared" si="14"/>
        <v>86</v>
      </c>
      <c r="B90" s="10" t="s">
        <v>103</v>
      </c>
      <c r="C90" s="1" t="s">
        <v>72</v>
      </c>
      <c r="J90" s="3">
        <v>178.2</v>
      </c>
      <c r="K90" s="4">
        <v>33342</v>
      </c>
      <c r="L90" s="3"/>
      <c r="Q90" s="7">
        <f t="shared" si="15"/>
        <v>178.2</v>
      </c>
      <c r="T90" s="24">
        <f t="shared" si="16"/>
        <v>0</v>
      </c>
      <c r="U90" s="24">
        <f t="shared" si="17"/>
        <v>0</v>
      </c>
      <c r="V90" s="24">
        <f t="shared" si="18"/>
        <v>178.2</v>
      </c>
      <c r="W90" s="24">
        <f t="shared" si="19"/>
        <v>0</v>
      </c>
      <c r="X90" s="21"/>
      <c r="Y90" s="23">
        <f t="shared" si="20"/>
        <v>178.2</v>
      </c>
    </row>
    <row r="91" spans="1:25" ht="11.25">
      <c r="A91" s="1">
        <f t="shared" si="14"/>
        <v>87</v>
      </c>
      <c r="B91" s="10" t="s">
        <v>81</v>
      </c>
      <c r="J91" s="3">
        <v>177.72</v>
      </c>
      <c r="K91" s="4">
        <v>34868</v>
      </c>
      <c r="L91" s="3"/>
      <c r="Q91" s="7">
        <f t="shared" si="15"/>
        <v>177.72</v>
      </c>
      <c r="T91" s="24">
        <f t="shared" si="16"/>
        <v>0</v>
      </c>
      <c r="U91" s="24">
        <f t="shared" si="17"/>
        <v>0</v>
      </c>
      <c r="V91" s="24">
        <f t="shared" si="18"/>
        <v>177.72</v>
      </c>
      <c r="W91" s="24">
        <f t="shared" si="19"/>
        <v>0</v>
      </c>
      <c r="X91" s="21"/>
      <c r="Y91" s="23">
        <f t="shared" si="20"/>
        <v>177.72</v>
      </c>
    </row>
    <row r="92" spans="1:25" ht="11.25">
      <c r="A92" s="1">
        <f t="shared" si="14"/>
        <v>88</v>
      </c>
      <c r="B92" s="15" t="s">
        <v>45</v>
      </c>
      <c r="C92" s="15" t="s">
        <v>72</v>
      </c>
      <c r="D92" s="11"/>
      <c r="F92" s="11"/>
      <c r="H92" s="11">
        <v>177.54</v>
      </c>
      <c r="I92" s="4">
        <v>38242</v>
      </c>
      <c r="J92" s="3">
        <v>176.01</v>
      </c>
      <c r="K92" s="4">
        <v>37529</v>
      </c>
      <c r="L92" s="3"/>
      <c r="N92" s="3">
        <v>144.31</v>
      </c>
      <c r="O92" s="4" t="s">
        <v>141</v>
      </c>
      <c r="Q92" s="7">
        <f t="shared" si="15"/>
        <v>177.54</v>
      </c>
      <c r="T92" s="24">
        <f t="shared" si="16"/>
        <v>0</v>
      </c>
      <c r="U92" s="24">
        <f t="shared" si="17"/>
        <v>177.54</v>
      </c>
      <c r="V92" s="24">
        <f t="shared" si="18"/>
        <v>176.01</v>
      </c>
      <c r="W92" s="24">
        <f t="shared" si="19"/>
        <v>144.31</v>
      </c>
      <c r="X92" s="21"/>
      <c r="Y92" s="23">
        <f t="shared" si="20"/>
        <v>177.54</v>
      </c>
    </row>
    <row r="93" spans="1:25" ht="11.25">
      <c r="A93" s="1">
        <f t="shared" si="14"/>
        <v>89</v>
      </c>
      <c r="B93" s="10" t="s">
        <v>38</v>
      </c>
      <c r="C93" s="10"/>
      <c r="H93" s="3">
        <v>177.11</v>
      </c>
      <c r="I93" s="4">
        <v>37402</v>
      </c>
      <c r="J93" s="3">
        <v>174.07</v>
      </c>
      <c r="K93" s="4">
        <v>37402</v>
      </c>
      <c r="L93" s="3"/>
      <c r="Q93" s="7">
        <f t="shared" si="15"/>
        <v>177.11</v>
      </c>
      <c r="T93" s="24">
        <f t="shared" si="16"/>
        <v>0</v>
      </c>
      <c r="U93" s="24">
        <f t="shared" si="17"/>
        <v>177.11</v>
      </c>
      <c r="V93" s="24">
        <f t="shared" si="18"/>
        <v>174.07</v>
      </c>
      <c r="W93" s="24">
        <f t="shared" si="19"/>
        <v>0</v>
      </c>
      <c r="X93" s="21"/>
      <c r="Y93" s="23">
        <f t="shared" si="20"/>
        <v>177.11</v>
      </c>
    </row>
    <row r="94" spans="1:25" ht="11.25">
      <c r="A94" s="1">
        <f t="shared" si="14"/>
        <v>90</v>
      </c>
      <c r="B94" s="10" t="s">
        <v>37</v>
      </c>
      <c r="C94" s="10"/>
      <c r="J94" s="3">
        <v>174.9</v>
      </c>
      <c r="K94" s="4">
        <v>37164</v>
      </c>
      <c r="L94" s="3"/>
      <c r="Q94" s="7">
        <f t="shared" si="15"/>
        <v>174.9</v>
      </c>
      <c r="T94" s="24">
        <f t="shared" si="16"/>
        <v>0</v>
      </c>
      <c r="U94" s="24">
        <f t="shared" si="17"/>
        <v>0</v>
      </c>
      <c r="V94" s="24">
        <f t="shared" si="18"/>
        <v>174.9</v>
      </c>
      <c r="W94" s="24">
        <f t="shared" si="19"/>
        <v>0</v>
      </c>
      <c r="X94" s="21"/>
      <c r="Y94" s="23">
        <f t="shared" si="20"/>
        <v>174.9</v>
      </c>
    </row>
    <row r="95" spans="1:25" ht="11.25">
      <c r="A95" s="1">
        <f t="shared" si="14"/>
        <v>91</v>
      </c>
      <c r="B95" s="10" t="s">
        <v>39</v>
      </c>
      <c r="C95" s="10"/>
      <c r="J95" s="3">
        <v>174.62</v>
      </c>
      <c r="K95" s="4">
        <v>37381</v>
      </c>
      <c r="L95" s="3"/>
      <c r="Q95" s="7">
        <f t="shared" si="15"/>
        <v>174.62</v>
      </c>
      <c r="T95" s="24">
        <f t="shared" si="16"/>
        <v>0</v>
      </c>
      <c r="U95" s="24">
        <f t="shared" si="17"/>
        <v>0</v>
      </c>
      <c r="V95" s="24">
        <f t="shared" si="18"/>
        <v>174.62</v>
      </c>
      <c r="W95" s="24">
        <f t="shared" si="19"/>
        <v>0</v>
      </c>
      <c r="X95" s="21"/>
      <c r="Y95" s="23">
        <f t="shared" si="20"/>
        <v>174.62</v>
      </c>
    </row>
    <row r="96" spans="1:25" ht="11.25">
      <c r="A96" s="1">
        <f t="shared" si="14"/>
        <v>92</v>
      </c>
      <c r="B96" s="10" t="s">
        <v>149</v>
      </c>
      <c r="H96" s="3">
        <v>153.82</v>
      </c>
      <c r="I96" s="4">
        <v>38851</v>
      </c>
      <c r="J96" s="3">
        <v>154.45</v>
      </c>
      <c r="K96" s="4">
        <v>38256</v>
      </c>
      <c r="L96" s="3">
        <v>174.62</v>
      </c>
      <c r="M96" s="4">
        <v>38606</v>
      </c>
      <c r="N96" s="3">
        <v>148.29</v>
      </c>
      <c r="O96" s="4">
        <v>38949</v>
      </c>
      <c r="Q96" s="7">
        <f t="shared" si="15"/>
        <v>174.62</v>
      </c>
      <c r="T96" s="24">
        <f t="shared" si="16"/>
        <v>0</v>
      </c>
      <c r="U96" s="24">
        <f t="shared" si="17"/>
        <v>153.82</v>
      </c>
      <c r="V96" s="24">
        <f t="shared" si="18"/>
        <v>174.62</v>
      </c>
      <c r="W96" s="24">
        <f t="shared" si="19"/>
        <v>148.29</v>
      </c>
      <c r="X96" s="21"/>
      <c r="Y96" s="23">
        <f t="shared" si="20"/>
        <v>174.62</v>
      </c>
    </row>
    <row r="97" spans="1:25" ht="11.25">
      <c r="A97" s="1">
        <f t="shared" si="14"/>
        <v>93</v>
      </c>
      <c r="B97" s="17" t="s">
        <v>64</v>
      </c>
      <c r="C97" s="17"/>
      <c r="J97" s="3">
        <v>174.35</v>
      </c>
      <c r="K97" s="4">
        <v>35687</v>
      </c>
      <c r="L97" s="3"/>
      <c r="Q97" s="7">
        <f t="shared" si="15"/>
        <v>174.35</v>
      </c>
      <c r="T97" s="24">
        <f t="shared" si="16"/>
        <v>0</v>
      </c>
      <c r="U97" s="24">
        <f t="shared" si="17"/>
        <v>0</v>
      </c>
      <c r="V97" s="24">
        <f t="shared" si="18"/>
        <v>174.35</v>
      </c>
      <c r="W97" s="24">
        <f t="shared" si="19"/>
        <v>0</v>
      </c>
      <c r="X97" s="21"/>
      <c r="Y97" s="23">
        <f t="shared" si="20"/>
        <v>174.35</v>
      </c>
    </row>
    <row r="98" spans="1:25" ht="11.25">
      <c r="A98" s="1">
        <f t="shared" si="14"/>
        <v>94</v>
      </c>
      <c r="B98" s="10" t="s">
        <v>44</v>
      </c>
      <c r="C98" s="10" t="s">
        <v>72</v>
      </c>
      <c r="F98" s="3">
        <v>157.24</v>
      </c>
      <c r="H98" s="3">
        <v>174.09</v>
      </c>
      <c r="I98" s="4">
        <v>38508</v>
      </c>
      <c r="J98" s="3">
        <v>172.73</v>
      </c>
      <c r="K98" s="4">
        <v>37863</v>
      </c>
      <c r="L98" s="3"/>
      <c r="N98" s="3">
        <v>160.16</v>
      </c>
      <c r="O98" s="4">
        <v>38508</v>
      </c>
      <c r="Q98" s="7">
        <f t="shared" si="15"/>
        <v>174.09</v>
      </c>
      <c r="T98" s="24">
        <f t="shared" si="16"/>
        <v>157.24</v>
      </c>
      <c r="U98" s="24">
        <f t="shared" si="17"/>
        <v>174.09</v>
      </c>
      <c r="V98" s="24">
        <f t="shared" si="18"/>
        <v>172.73</v>
      </c>
      <c r="W98" s="24">
        <f t="shared" si="19"/>
        <v>160.16</v>
      </c>
      <c r="X98" s="21"/>
      <c r="Y98" s="23">
        <f t="shared" si="20"/>
        <v>174.09</v>
      </c>
    </row>
    <row r="99" spans="1:25" ht="11.25">
      <c r="A99" s="1">
        <f t="shared" si="14"/>
        <v>95</v>
      </c>
      <c r="B99" s="15" t="s">
        <v>21</v>
      </c>
      <c r="C99" s="15"/>
      <c r="D99" s="11">
        <v>164.4</v>
      </c>
      <c r="E99" s="12">
        <v>39551</v>
      </c>
      <c r="F99" s="11">
        <v>162.33</v>
      </c>
      <c r="G99" s="12">
        <v>38949</v>
      </c>
      <c r="H99" s="11">
        <v>163.31</v>
      </c>
      <c r="I99" s="12">
        <v>37752</v>
      </c>
      <c r="J99" s="11">
        <v>173.1</v>
      </c>
      <c r="K99" s="12">
        <v>38270</v>
      </c>
      <c r="L99" s="11">
        <v>160.3</v>
      </c>
      <c r="M99" s="12">
        <v>38809</v>
      </c>
      <c r="N99" s="11">
        <v>157.77</v>
      </c>
      <c r="O99" s="12">
        <v>37738</v>
      </c>
      <c r="Q99" s="7">
        <f t="shared" si="15"/>
        <v>173.1</v>
      </c>
      <c r="T99" s="24">
        <f t="shared" si="16"/>
        <v>164.4</v>
      </c>
      <c r="U99" s="24">
        <f t="shared" si="17"/>
        <v>163.31</v>
      </c>
      <c r="V99" s="24">
        <f t="shared" si="18"/>
        <v>173.1</v>
      </c>
      <c r="W99" s="24">
        <f t="shared" si="19"/>
        <v>157.77</v>
      </c>
      <c r="X99" s="21"/>
      <c r="Y99" s="23">
        <f t="shared" si="20"/>
        <v>173.1</v>
      </c>
    </row>
    <row r="100" spans="1:25" ht="11.25">
      <c r="A100" s="1">
        <f t="shared" si="14"/>
        <v>96</v>
      </c>
      <c r="B100" s="10" t="s">
        <v>56</v>
      </c>
      <c r="C100" s="10"/>
      <c r="J100" s="3">
        <v>171.76</v>
      </c>
      <c r="K100" s="4">
        <v>36331</v>
      </c>
      <c r="L100" s="3"/>
      <c r="Q100" s="7">
        <f t="shared" si="15"/>
        <v>171.76</v>
      </c>
      <c r="T100" s="24">
        <f t="shared" si="16"/>
        <v>0</v>
      </c>
      <c r="U100" s="24">
        <f t="shared" si="17"/>
        <v>0</v>
      </c>
      <c r="V100" s="24">
        <f t="shared" si="18"/>
        <v>171.76</v>
      </c>
      <c r="W100" s="24">
        <f t="shared" si="19"/>
        <v>0</v>
      </c>
      <c r="X100" s="21"/>
      <c r="Y100" s="23">
        <f t="shared" si="20"/>
        <v>171.76</v>
      </c>
    </row>
    <row r="101" spans="1:25" ht="11.25">
      <c r="A101" s="1">
        <f t="shared" si="14"/>
        <v>97</v>
      </c>
      <c r="B101" s="10" t="s">
        <v>50</v>
      </c>
      <c r="C101" s="10"/>
      <c r="J101" s="3">
        <v>169.87</v>
      </c>
      <c r="K101" s="4">
        <v>35708</v>
      </c>
      <c r="L101" s="3"/>
      <c r="Q101" s="7">
        <f aca="true" t="shared" si="21" ref="Q101:Q132">MAX(D101,F101,L101,H101,J101,N101)</f>
        <v>169.87</v>
      </c>
      <c r="T101" s="24">
        <f aca="true" t="shared" si="22" ref="T101:T132">MAX(D101,F101)</f>
        <v>0</v>
      </c>
      <c r="U101" s="24">
        <f aca="true" t="shared" si="23" ref="U101:U132">H101</f>
        <v>0</v>
      </c>
      <c r="V101" s="24">
        <f aca="true" t="shared" si="24" ref="V101:V132">MAX(J101,L101)</f>
        <v>169.87</v>
      </c>
      <c r="W101" s="24">
        <f aca="true" t="shared" si="25" ref="W101:W132">N101</f>
        <v>0</v>
      </c>
      <c r="X101" s="21"/>
      <c r="Y101" s="23">
        <f aca="true" t="shared" si="26" ref="Y101:Y132">MAX(T101,U101,V101,W101,)</f>
        <v>169.87</v>
      </c>
    </row>
    <row r="102" spans="1:25" ht="11.25">
      <c r="A102" s="1">
        <f t="shared" si="14"/>
        <v>98</v>
      </c>
      <c r="B102" s="10" t="s">
        <v>76</v>
      </c>
      <c r="J102" s="3">
        <v>168.76</v>
      </c>
      <c r="K102" s="4">
        <v>35330</v>
      </c>
      <c r="L102" s="3"/>
      <c r="Q102" s="7">
        <f t="shared" si="21"/>
        <v>168.76</v>
      </c>
      <c r="T102" s="24">
        <f t="shared" si="22"/>
        <v>0</v>
      </c>
      <c r="U102" s="24">
        <f t="shared" si="23"/>
        <v>0</v>
      </c>
      <c r="V102" s="24">
        <f t="shared" si="24"/>
        <v>168.76</v>
      </c>
      <c r="W102" s="24">
        <f t="shared" si="25"/>
        <v>0</v>
      </c>
      <c r="X102" s="21"/>
      <c r="Y102" s="23">
        <f t="shared" si="26"/>
        <v>168.76</v>
      </c>
    </row>
    <row r="103" spans="1:25" ht="11.25">
      <c r="A103" s="1">
        <f t="shared" si="14"/>
        <v>99</v>
      </c>
      <c r="B103" s="10" t="s">
        <v>154</v>
      </c>
      <c r="H103" s="3">
        <v>155.31</v>
      </c>
      <c r="I103" s="4">
        <v>38501</v>
      </c>
      <c r="L103" s="3">
        <v>168.1</v>
      </c>
      <c r="M103" s="4">
        <v>38886</v>
      </c>
      <c r="Q103" s="7">
        <f t="shared" si="21"/>
        <v>168.1</v>
      </c>
      <c r="T103" s="24">
        <f t="shared" si="22"/>
        <v>0</v>
      </c>
      <c r="U103" s="24">
        <f t="shared" si="23"/>
        <v>155.31</v>
      </c>
      <c r="V103" s="24">
        <f t="shared" si="24"/>
        <v>168.1</v>
      </c>
      <c r="W103" s="24">
        <f t="shared" si="25"/>
        <v>0</v>
      </c>
      <c r="X103" s="21"/>
      <c r="Y103" s="23">
        <f t="shared" si="26"/>
        <v>168.1</v>
      </c>
    </row>
    <row r="104" spans="1:25" ht="11.25">
      <c r="A104" s="1">
        <f t="shared" si="14"/>
        <v>100</v>
      </c>
      <c r="B104" s="10" t="s">
        <v>148</v>
      </c>
      <c r="J104" s="3">
        <v>168.08</v>
      </c>
      <c r="K104" s="4">
        <v>38256</v>
      </c>
      <c r="L104" s="3">
        <v>163.84</v>
      </c>
      <c r="M104" s="4">
        <v>38501</v>
      </c>
      <c r="Q104" s="7">
        <f t="shared" si="21"/>
        <v>168.08</v>
      </c>
      <c r="T104" s="24">
        <f t="shared" si="22"/>
        <v>0</v>
      </c>
      <c r="U104" s="24">
        <f t="shared" si="23"/>
        <v>0</v>
      </c>
      <c r="V104" s="24">
        <f t="shared" si="24"/>
        <v>168.08</v>
      </c>
      <c r="W104" s="24">
        <f t="shared" si="25"/>
        <v>0</v>
      </c>
      <c r="X104" s="21"/>
      <c r="Y104" s="23">
        <f t="shared" si="26"/>
        <v>168.08</v>
      </c>
    </row>
    <row r="105" spans="1:25" ht="11.25">
      <c r="A105" s="1">
        <f t="shared" si="14"/>
        <v>101</v>
      </c>
      <c r="B105" s="10" t="s">
        <v>51</v>
      </c>
      <c r="C105" s="10" t="s">
        <v>72</v>
      </c>
      <c r="H105" s="3">
        <v>153.22</v>
      </c>
      <c r="I105" s="4" t="s">
        <v>141</v>
      </c>
      <c r="J105" s="3">
        <v>166.25</v>
      </c>
      <c r="K105" s="4">
        <v>37150</v>
      </c>
      <c r="L105" s="3"/>
      <c r="Q105" s="7">
        <f t="shared" si="21"/>
        <v>166.25</v>
      </c>
      <c r="T105" s="24">
        <f t="shared" si="22"/>
        <v>0</v>
      </c>
      <c r="U105" s="24">
        <f t="shared" si="23"/>
        <v>153.22</v>
      </c>
      <c r="V105" s="24">
        <f t="shared" si="24"/>
        <v>166.25</v>
      </c>
      <c r="W105" s="24">
        <f t="shared" si="25"/>
        <v>0</v>
      </c>
      <c r="X105" s="21"/>
      <c r="Y105" s="23">
        <f t="shared" si="26"/>
        <v>166.25</v>
      </c>
    </row>
    <row r="106" spans="1:25" ht="11.25">
      <c r="A106" s="1">
        <f t="shared" si="14"/>
        <v>102</v>
      </c>
      <c r="B106" s="10" t="s">
        <v>112</v>
      </c>
      <c r="J106" s="3">
        <v>166.05</v>
      </c>
      <c r="K106" s="4" t="s">
        <v>107</v>
      </c>
      <c r="L106" s="3"/>
      <c r="Q106" s="7">
        <f t="shared" si="21"/>
        <v>166.05</v>
      </c>
      <c r="T106" s="24">
        <f t="shared" si="22"/>
        <v>0</v>
      </c>
      <c r="U106" s="24">
        <f t="shared" si="23"/>
        <v>0</v>
      </c>
      <c r="V106" s="24">
        <f t="shared" si="24"/>
        <v>166.05</v>
      </c>
      <c r="W106" s="24">
        <f t="shared" si="25"/>
        <v>0</v>
      </c>
      <c r="X106" s="21"/>
      <c r="Y106" s="23">
        <f t="shared" si="26"/>
        <v>166.05</v>
      </c>
    </row>
    <row r="107" spans="1:25" ht="11.25">
      <c r="A107" s="1">
        <f t="shared" si="14"/>
        <v>103</v>
      </c>
      <c r="B107" s="10" t="s">
        <v>84</v>
      </c>
      <c r="C107" s="1" t="s">
        <v>72</v>
      </c>
      <c r="J107" s="3">
        <v>165.29</v>
      </c>
      <c r="K107" s="4">
        <v>34946</v>
      </c>
      <c r="L107" s="3"/>
      <c r="Q107" s="7">
        <f t="shared" si="21"/>
        <v>165.29</v>
      </c>
      <c r="T107" s="24">
        <f t="shared" si="22"/>
        <v>0</v>
      </c>
      <c r="U107" s="24">
        <f t="shared" si="23"/>
        <v>0</v>
      </c>
      <c r="V107" s="24">
        <f t="shared" si="24"/>
        <v>165.29</v>
      </c>
      <c r="W107" s="24">
        <f t="shared" si="25"/>
        <v>0</v>
      </c>
      <c r="X107" s="21"/>
      <c r="Y107" s="23">
        <f t="shared" si="26"/>
        <v>165.29</v>
      </c>
    </row>
    <row r="108" spans="1:25" ht="11.25">
      <c r="A108" s="1">
        <f t="shared" si="14"/>
        <v>104</v>
      </c>
      <c r="B108" s="10" t="s">
        <v>150</v>
      </c>
      <c r="J108" s="3">
        <v>154.62</v>
      </c>
      <c r="K108" s="4">
        <v>38235</v>
      </c>
      <c r="L108" s="3">
        <v>164.74</v>
      </c>
      <c r="M108" s="4">
        <v>39383</v>
      </c>
      <c r="Q108" s="7">
        <f t="shared" si="21"/>
        <v>164.74</v>
      </c>
      <c r="T108" s="24">
        <f t="shared" si="22"/>
        <v>0</v>
      </c>
      <c r="U108" s="24">
        <f t="shared" si="23"/>
        <v>0</v>
      </c>
      <c r="V108" s="24">
        <f t="shared" si="24"/>
        <v>164.74</v>
      </c>
      <c r="W108" s="24">
        <f t="shared" si="25"/>
        <v>0</v>
      </c>
      <c r="X108" s="21"/>
      <c r="Y108" s="23">
        <f t="shared" si="26"/>
        <v>164.74</v>
      </c>
    </row>
    <row r="109" spans="1:25" ht="11.25">
      <c r="A109" s="1">
        <f t="shared" si="14"/>
        <v>105</v>
      </c>
      <c r="B109" s="17" t="s">
        <v>68</v>
      </c>
      <c r="C109" s="17"/>
      <c r="J109" s="3">
        <v>164.5</v>
      </c>
      <c r="K109" s="4" t="s">
        <v>105</v>
      </c>
      <c r="L109" s="3"/>
      <c r="Q109" s="7">
        <f t="shared" si="21"/>
        <v>164.5</v>
      </c>
      <c r="T109" s="24">
        <f t="shared" si="22"/>
        <v>0</v>
      </c>
      <c r="U109" s="24">
        <f t="shared" si="23"/>
        <v>0</v>
      </c>
      <c r="V109" s="24">
        <f t="shared" si="24"/>
        <v>164.5</v>
      </c>
      <c r="W109" s="24">
        <f t="shared" si="25"/>
        <v>0</v>
      </c>
      <c r="X109" s="21"/>
      <c r="Y109" s="23">
        <f t="shared" si="26"/>
        <v>164.5</v>
      </c>
    </row>
    <row r="110" spans="1:25" ht="11.25">
      <c r="A110" s="1">
        <f t="shared" si="14"/>
        <v>106</v>
      </c>
      <c r="B110" s="10" t="s">
        <v>83</v>
      </c>
      <c r="J110" s="3">
        <v>162.63</v>
      </c>
      <c r="K110" s="4">
        <v>34833</v>
      </c>
      <c r="L110" s="3"/>
      <c r="Q110" s="7">
        <f t="shared" si="21"/>
        <v>162.63</v>
      </c>
      <c r="T110" s="24">
        <f t="shared" si="22"/>
        <v>0</v>
      </c>
      <c r="U110" s="24">
        <f t="shared" si="23"/>
        <v>0</v>
      </c>
      <c r="V110" s="24">
        <f t="shared" si="24"/>
        <v>162.63</v>
      </c>
      <c r="W110" s="24">
        <f t="shared" si="25"/>
        <v>0</v>
      </c>
      <c r="X110" s="21"/>
      <c r="Y110" s="23">
        <f t="shared" si="26"/>
        <v>162.63</v>
      </c>
    </row>
    <row r="111" spans="1:25" ht="11.25">
      <c r="A111" s="1">
        <f t="shared" si="14"/>
        <v>107</v>
      </c>
      <c r="B111" s="10" t="s">
        <v>85</v>
      </c>
      <c r="J111" s="3">
        <v>160.92</v>
      </c>
      <c r="K111" s="4">
        <v>34946</v>
      </c>
      <c r="L111" s="3"/>
      <c r="Q111" s="7">
        <f t="shared" si="21"/>
        <v>160.92</v>
      </c>
      <c r="T111" s="24">
        <f t="shared" si="22"/>
        <v>0</v>
      </c>
      <c r="U111" s="24">
        <f t="shared" si="23"/>
        <v>0</v>
      </c>
      <c r="V111" s="24">
        <f t="shared" si="24"/>
        <v>160.92</v>
      </c>
      <c r="W111" s="24">
        <f t="shared" si="25"/>
        <v>0</v>
      </c>
      <c r="X111" s="21"/>
      <c r="Y111" s="23">
        <f t="shared" si="26"/>
        <v>160.92</v>
      </c>
    </row>
    <row r="112" spans="1:25" ht="11.25">
      <c r="A112" s="1">
        <f t="shared" si="14"/>
        <v>108</v>
      </c>
      <c r="B112" s="10" t="s">
        <v>93</v>
      </c>
      <c r="J112" s="3">
        <v>156.46</v>
      </c>
      <c r="K112" s="4">
        <v>34574</v>
      </c>
      <c r="L112" s="3"/>
      <c r="Q112" s="7">
        <f t="shared" si="21"/>
        <v>156.46</v>
      </c>
      <c r="T112" s="24">
        <f t="shared" si="22"/>
        <v>0</v>
      </c>
      <c r="U112" s="24">
        <f t="shared" si="23"/>
        <v>0</v>
      </c>
      <c r="V112" s="24">
        <f t="shared" si="24"/>
        <v>156.46</v>
      </c>
      <c r="W112" s="24">
        <f t="shared" si="25"/>
        <v>0</v>
      </c>
      <c r="X112" s="21"/>
      <c r="Y112" s="23">
        <f t="shared" si="26"/>
        <v>156.46</v>
      </c>
    </row>
    <row r="113" spans="1:25" ht="11.25">
      <c r="A113" s="1">
        <f t="shared" si="14"/>
        <v>109</v>
      </c>
      <c r="B113" s="10" t="s">
        <v>74</v>
      </c>
      <c r="J113" s="3">
        <v>156.1</v>
      </c>
      <c r="K113" s="4">
        <v>36037</v>
      </c>
      <c r="L113" s="3"/>
      <c r="Q113" s="7">
        <f t="shared" si="21"/>
        <v>156.1</v>
      </c>
      <c r="T113" s="24">
        <f t="shared" si="22"/>
        <v>0</v>
      </c>
      <c r="U113" s="24">
        <f t="shared" si="23"/>
        <v>0</v>
      </c>
      <c r="V113" s="24">
        <f t="shared" si="24"/>
        <v>156.1</v>
      </c>
      <c r="W113" s="24">
        <f t="shared" si="25"/>
        <v>0</v>
      </c>
      <c r="X113" s="21"/>
      <c r="Y113" s="23">
        <f t="shared" si="26"/>
        <v>156.1</v>
      </c>
    </row>
    <row r="114" spans="1:25" ht="11.25">
      <c r="A114" s="1">
        <f t="shared" si="14"/>
        <v>110</v>
      </c>
      <c r="B114" s="10" t="s">
        <v>163</v>
      </c>
      <c r="J114" s="3"/>
      <c r="L114" s="3">
        <v>155.8</v>
      </c>
      <c r="M114" s="4">
        <v>39383</v>
      </c>
      <c r="Q114" s="7">
        <f t="shared" si="21"/>
        <v>155.8</v>
      </c>
      <c r="T114" s="24">
        <f t="shared" si="22"/>
        <v>0</v>
      </c>
      <c r="U114" s="24">
        <f t="shared" si="23"/>
        <v>0</v>
      </c>
      <c r="V114" s="24">
        <f t="shared" si="24"/>
        <v>155.8</v>
      </c>
      <c r="W114" s="24">
        <f t="shared" si="25"/>
        <v>0</v>
      </c>
      <c r="X114" s="21"/>
      <c r="Y114" s="23">
        <f t="shared" si="26"/>
        <v>155.8</v>
      </c>
    </row>
    <row r="115" spans="1:25" ht="11.25">
      <c r="A115" s="1">
        <f t="shared" si="14"/>
        <v>111</v>
      </c>
      <c r="B115" s="10" t="s">
        <v>41</v>
      </c>
      <c r="C115" s="10"/>
      <c r="E115" s="12"/>
      <c r="G115" s="12"/>
      <c r="I115" s="12"/>
      <c r="J115" s="3">
        <v>153.11</v>
      </c>
      <c r="K115" s="4">
        <v>37164</v>
      </c>
      <c r="L115" s="3"/>
      <c r="O115" s="12"/>
      <c r="Q115" s="7">
        <f t="shared" si="21"/>
        <v>153.11</v>
      </c>
      <c r="T115" s="24">
        <f t="shared" si="22"/>
        <v>0</v>
      </c>
      <c r="U115" s="24">
        <f t="shared" si="23"/>
        <v>0</v>
      </c>
      <c r="V115" s="24">
        <f t="shared" si="24"/>
        <v>153.11</v>
      </c>
      <c r="W115" s="24">
        <f t="shared" si="25"/>
        <v>0</v>
      </c>
      <c r="X115" s="21"/>
      <c r="Y115" s="23">
        <f t="shared" si="26"/>
        <v>153.11</v>
      </c>
    </row>
    <row r="116" spans="1:25" ht="11.25">
      <c r="A116" s="1">
        <f t="shared" si="14"/>
        <v>112</v>
      </c>
      <c r="B116" s="10" t="s">
        <v>102</v>
      </c>
      <c r="J116" s="3">
        <v>151.43</v>
      </c>
      <c r="K116" s="4" t="s">
        <v>98</v>
      </c>
      <c r="L116" s="3"/>
      <c r="Q116" s="7">
        <f t="shared" si="21"/>
        <v>151.43</v>
      </c>
      <c r="T116" s="24">
        <f t="shared" si="22"/>
        <v>0</v>
      </c>
      <c r="U116" s="24">
        <f t="shared" si="23"/>
        <v>0</v>
      </c>
      <c r="V116" s="24">
        <f t="shared" si="24"/>
        <v>151.43</v>
      </c>
      <c r="W116" s="24">
        <f t="shared" si="25"/>
        <v>0</v>
      </c>
      <c r="X116" s="21"/>
      <c r="Y116" s="23">
        <f t="shared" si="26"/>
        <v>151.43</v>
      </c>
    </row>
    <row r="117" spans="1:25" ht="11.25">
      <c r="A117" s="1">
        <f t="shared" si="14"/>
        <v>113</v>
      </c>
      <c r="B117" s="10" t="s">
        <v>119</v>
      </c>
      <c r="J117" s="3">
        <v>150.33</v>
      </c>
      <c r="K117" s="4" t="s">
        <v>120</v>
      </c>
      <c r="L117" s="3"/>
      <c r="Q117" s="7">
        <f t="shared" si="21"/>
        <v>150.33</v>
      </c>
      <c r="T117" s="24">
        <f t="shared" si="22"/>
        <v>0</v>
      </c>
      <c r="U117" s="24">
        <f t="shared" si="23"/>
        <v>0</v>
      </c>
      <c r="V117" s="24">
        <f t="shared" si="24"/>
        <v>150.33</v>
      </c>
      <c r="W117" s="24">
        <f t="shared" si="25"/>
        <v>0</v>
      </c>
      <c r="X117" s="21"/>
      <c r="Y117" s="23">
        <f t="shared" si="26"/>
        <v>150.33</v>
      </c>
    </row>
    <row r="118" spans="1:25" ht="11.25">
      <c r="A118" s="1">
        <f t="shared" si="14"/>
        <v>114</v>
      </c>
      <c r="B118" s="10" t="s">
        <v>153</v>
      </c>
      <c r="C118" s="1" t="s">
        <v>72</v>
      </c>
      <c r="H118" s="3">
        <v>142.69</v>
      </c>
      <c r="I118" s="4">
        <v>38452</v>
      </c>
      <c r="L118" s="3">
        <v>148.49</v>
      </c>
      <c r="M118" s="4">
        <v>38466</v>
      </c>
      <c r="N118" s="3">
        <v>144</v>
      </c>
      <c r="O118" s="4">
        <v>38452</v>
      </c>
      <c r="Q118" s="7">
        <f t="shared" si="21"/>
        <v>148.49</v>
      </c>
      <c r="T118" s="24">
        <f t="shared" si="22"/>
        <v>0</v>
      </c>
      <c r="U118" s="24">
        <f t="shared" si="23"/>
        <v>142.69</v>
      </c>
      <c r="V118" s="24">
        <f t="shared" si="24"/>
        <v>148.49</v>
      </c>
      <c r="W118" s="24">
        <f t="shared" si="25"/>
        <v>144</v>
      </c>
      <c r="X118" s="21"/>
      <c r="Y118" s="23">
        <f t="shared" si="26"/>
        <v>148.49</v>
      </c>
    </row>
    <row r="119" spans="1:25" ht="11.25">
      <c r="A119" s="1">
        <f t="shared" si="14"/>
        <v>115</v>
      </c>
      <c r="B119" s="10" t="s">
        <v>86</v>
      </c>
      <c r="J119" s="3">
        <v>148.32</v>
      </c>
      <c r="K119" s="4">
        <v>34868</v>
      </c>
      <c r="L119" s="3"/>
      <c r="Q119" s="7">
        <f t="shared" si="21"/>
        <v>148.32</v>
      </c>
      <c r="T119" s="24">
        <f t="shared" si="22"/>
        <v>0</v>
      </c>
      <c r="U119" s="24">
        <f t="shared" si="23"/>
        <v>0</v>
      </c>
      <c r="V119" s="24">
        <f t="shared" si="24"/>
        <v>148.32</v>
      </c>
      <c r="W119" s="24">
        <f t="shared" si="25"/>
        <v>0</v>
      </c>
      <c r="X119" s="21"/>
      <c r="Y119" s="23">
        <f t="shared" si="26"/>
        <v>148.32</v>
      </c>
    </row>
    <row r="120" spans="1:25" ht="11.25">
      <c r="A120" s="1">
        <f t="shared" si="14"/>
        <v>116</v>
      </c>
      <c r="B120" s="10" t="s">
        <v>115</v>
      </c>
      <c r="J120" s="3">
        <v>147.19</v>
      </c>
      <c r="K120" s="4" t="s">
        <v>107</v>
      </c>
      <c r="L120" s="3"/>
      <c r="Q120" s="7">
        <f t="shared" si="21"/>
        <v>147.19</v>
      </c>
      <c r="T120" s="24">
        <f t="shared" si="22"/>
        <v>0</v>
      </c>
      <c r="U120" s="24">
        <f t="shared" si="23"/>
        <v>0</v>
      </c>
      <c r="V120" s="24">
        <f t="shared" si="24"/>
        <v>147.19</v>
      </c>
      <c r="W120" s="24">
        <f t="shared" si="25"/>
        <v>0</v>
      </c>
      <c r="X120" s="21"/>
      <c r="Y120" s="23">
        <f t="shared" si="26"/>
        <v>147.19</v>
      </c>
    </row>
    <row r="121" spans="1:25" ht="11.25">
      <c r="A121" s="1">
        <f t="shared" si="14"/>
        <v>117</v>
      </c>
      <c r="B121" s="10" t="s">
        <v>121</v>
      </c>
      <c r="J121" s="3">
        <v>144.56</v>
      </c>
      <c r="K121" s="4" t="s">
        <v>120</v>
      </c>
      <c r="L121" s="3"/>
      <c r="Q121" s="7">
        <f t="shared" si="21"/>
        <v>144.56</v>
      </c>
      <c r="T121" s="24">
        <f t="shared" si="22"/>
        <v>0</v>
      </c>
      <c r="U121" s="24">
        <f t="shared" si="23"/>
        <v>0</v>
      </c>
      <c r="V121" s="24">
        <f t="shared" si="24"/>
        <v>144.56</v>
      </c>
      <c r="W121" s="24">
        <f t="shared" si="25"/>
        <v>0</v>
      </c>
      <c r="X121" s="21"/>
      <c r="Y121" s="23">
        <f t="shared" si="26"/>
        <v>144.56</v>
      </c>
    </row>
    <row r="122" spans="1:25" ht="11.25">
      <c r="A122" s="1">
        <f t="shared" si="14"/>
        <v>118</v>
      </c>
      <c r="B122" s="10" t="s">
        <v>116</v>
      </c>
      <c r="J122" s="3">
        <v>143.3</v>
      </c>
      <c r="K122" s="4" t="s">
        <v>107</v>
      </c>
      <c r="L122" s="3"/>
      <c r="Q122" s="7">
        <f t="shared" si="21"/>
        <v>143.3</v>
      </c>
      <c r="T122" s="24">
        <f t="shared" si="22"/>
        <v>0</v>
      </c>
      <c r="U122" s="24">
        <f t="shared" si="23"/>
        <v>0</v>
      </c>
      <c r="V122" s="24">
        <f t="shared" si="24"/>
        <v>143.3</v>
      </c>
      <c r="W122" s="24">
        <f t="shared" si="25"/>
        <v>0</v>
      </c>
      <c r="X122" s="21"/>
      <c r="Y122" s="23">
        <f t="shared" si="26"/>
        <v>143.3</v>
      </c>
    </row>
    <row r="123" spans="1:25" ht="11.25">
      <c r="A123" s="1">
        <f t="shared" si="14"/>
        <v>119</v>
      </c>
      <c r="B123" s="10" t="s">
        <v>122</v>
      </c>
      <c r="J123" s="3">
        <v>143</v>
      </c>
      <c r="K123" s="4" t="s">
        <v>120</v>
      </c>
      <c r="L123" s="3"/>
      <c r="Q123" s="7">
        <f t="shared" si="21"/>
        <v>143</v>
      </c>
      <c r="T123" s="24">
        <f t="shared" si="22"/>
        <v>0</v>
      </c>
      <c r="U123" s="24">
        <f t="shared" si="23"/>
        <v>0</v>
      </c>
      <c r="V123" s="24">
        <f t="shared" si="24"/>
        <v>143</v>
      </c>
      <c r="W123" s="24">
        <f t="shared" si="25"/>
        <v>0</v>
      </c>
      <c r="X123" s="21"/>
      <c r="Y123" s="23">
        <f t="shared" si="26"/>
        <v>143</v>
      </c>
    </row>
    <row r="124" spans="1:25" ht="11.25">
      <c r="A124" s="1">
        <f t="shared" si="14"/>
        <v>120</v>
      </c>
      <c r="B124" s="17" t="s">
        <v>65</v>
      </c>
      <c r="C124" s="17"/>
      <c r="J124" s="3">
        <v>142.38</v>
      </c>
      <c r="K124" s="4">
        <v>35708</v>
      </c>
      <c r="L124" s="3"/>
      <c r="Q124" s="7">
        <f t="shared" si="21"/>
        <v>142.38</v>
      </c>
      <c r="T124" s="24">
        <f t="shared" si="22"/>
        <v>0</v>
      </c>
      <c r="U124" s="24">
        <f t="shared" si="23"/>
        <v>0</v>
      </c>
      <c r="V124" s="24">
        <f t="shared" si="24"/>
        <v>142.38</v>
      </c>
      <c r="W124" s="24">
        <f t="shared" si="25"/>
        <v>0</v>
      </c>
      <c r="X124" s="21"/>
      <c r="Y124" s="23">
        <f t="shared" si="26"/>
        <v>142.38</v>
      </c>
    </row>
    <row r="125" spans="1:25" ht="11.25">
      <c r="A125" s="1">
        <f t="shared" si="14"/>
        <v>121</v>
      </c>
      <c r="B125" s="10" t="s">
        <v>131</v>
      </c>
      <c r="J125" s="3">
        <v>139.49</v>
      </c>
      <c r="K125" s="4">
        <v>34868</v>
      </c>
      <c r="L125" s="3"/>
      <c r="Q125" s="7">
        <f t="shared" si="21"/>
        <v>139.49</v>
      </c>
      <c r="T125" s="24">
        <f t="shared" si="22"/>
        <v>0</v>
      </c>
      <c r="U125" s="24">
        <f t="shared" si="23"/>
        <v>0</v>
      </c>
      <c r="V125" s="24">
        <f t="shared" si="24"/>
        <v>139.49</v>
      </c>
      <c r="W125" s="24">
        <f t="shared" si="25"/>
        <v>0</v>
      </c>
      <c r="X125" s="21"/>
      <c r="Y125" s="23">
        <f t="shared" si="26"/>
        <v>139.49</v>
      </c>
    </row>
    <row r="126" spans="1:25" ht="11.25">
      <c r="A126" s="1">
        <f t="shared" si="14"/>
        <v>122</v>
      </c>
      <c r="B126" s="10" t="s">
        <v>77</v>
      </c>
      <c r="J126" s="3">
        <v>138.78</v>
      </c>
      <c r="K126" s="4">
        <v>35330</v>
      </c>
      <c r="L126" s="3"/>
      <c r="Q126" s="7">
        <f t="shared" si="21"/>
        <v>138.78</v>
      </c>
      <c r="T126" s="24">
        <f t="shared" si="22"/>
        <v>0</v>
      </c>
      <c r="U126" s="24">
        <f t="shared" si="23"/>
        <v>0</v>
      </c>
      <c r="V126" s="24">
        <f t="shared" si="24"/>
        <v>138.78</v>
      </c>
      <c r="W126" s="24">
        <f t="shared" si="25"/>
        <v>0</v>
      </c>
      <c r="X126" s="21"/>
      <c r="Y126" s="23">
        <f t="shared" si="26"/>
        <v>138.78</v>
      </c>
    </row>
    <row r="127" spans="1:25" ht="11.25">
      <c r="A127" s="1">
        <f>A124+1</f>
        <v>121</v>
      </c>
      <c r="B127" s="10" t="s">
        <v>96</v>
      </c>
      <c r="J127" s="3">
        <v>137.75</v>
      </c>
      <c r="K127" s="4">
        <v>34462</v>
      </c>
      <c r="L127" s="3"/>
      <c r="Q127" s="7">
        <f t="shared" si="21"/>
        <v>137.75</v>
      </c>
      <c r="T127" s="24">
        <f t="shared" si="22"/>
        <v>0</v>
      </c>
      <c r="U127" s="24">
        <f t="shared" si="23"/>
        <v>0</v>
      </c>
      <c r="V127" s="24">
        <f t="shared" si="24"/>
        <v>137.75</v>
      </c>
      <c r="W127" s="24">
        <f t="shared" si="25"/>
        <v>0</v>
      </c>
      <c r="X127" s="21"/>
      <c r="Y127" s="23">
        <f t="shared" si="26"/>
        <v>137.75</v>
      </c>
    </row>
    <row r="128" spans="1:25" ht="11.25">
      <c r="A128" s="1">
        <f>A125+1</f>
        <v>122</v>
      </c>
      <c r="B128" s="10" t="s">
        <v>155</v>
      </c>
      <c r="F128" s="3">
        <v>137.53</v>
      </c>
      <c r="G128" s="4">
        <v>38466</v>
      </c>
      <c r="L128" s="3"/>
      <c r="Q128" s="7">
        <f t="shared" si="21"/>
        <v>137.53</v>
      </c>
      <c r="T128" s="24">
        <f t="shared" si="22"/>
        <v>137.53</v>
      </c>
      <c r="U128" s="24">
        <f t="shared" si="23"/>
        <v>0</v>
      </c>
      <c r="V128" s="24">
        <f t="shared" si="24"/>
        <v>0</v>
      </c>
      <c r="W128" s="24">
        <f t="shared" si="25"/>
        <v>0</v>
      </c>
      <c r="X128" s="21"/>
      <c r="Y128" s="23">
        <f t="shared" si="26"/>
        <v>137.53</v>
      </c>
    </row>
    <row r="129" spans="1:26" ht="11.25">
      <c r="A129" s="1">
        <f>A126+1</f>
        <v>123</v>
      </c>
      <c r="B129" s="17" t="s">
        <v>69</v>
      </c>
      <c r="C129" s="17"/>
      <c r="J129" s="5">
        <v>137.3</v>
      </c>
      <c r="K129" s="4">
        <v>35575</v>
      </c>
      <c r="Q129" s="7">
        <f t="shared" si="21"/>
        <v>137.3</v>
      </c>
      <c r="R129" s="6" t="s">
        <v>70</v>
      </c>
      <c r="T129" s="24">
        <f t="shared" si="22"/>
        <v>0</v>
      </c>
      <c r="U129" s="24">
        <f t="shared" si="23"/>
        <v>0</v>
      </c>
      <c r="V129" s="24">
        <f t="shared" si="24"/>
        <v>137.3</v>
      </c>
      <c r="W129" s="24">
        <f t="shared" si="25"/>
        <v>0</v>
      </c>
      <c r="X129" s="21"/>
      <c r="Y129" s="23">
        <f t="shared" si="26"/>
        <v>137.3</v>
      </c>
      <c r="Z129" s="6" t="s">
        <v>70</v>
      </c>
    </row>
    <row r="130" spans="1:25" ht="11.25">
      <c r="A130" s="1">
        <f t="shared" si="14"/>
        <v>124</v>
      </c>
      <c r="B130" s="17" t="s">
        <v>66</v>
      </c>
      <c r="C130" s="17"/>
      <c r="J130" s="3">
        <v>136.55</v>
      </c>
      <c r="K130" s="4">
        <v>35708</v>
      </c>
      <c r="L130" s="3"/>
      <c r="Q130" s="7">
        <f t="shared" si="21"/>
        <v>136.55</v>
      </c>
      <c r="T130" s="24">
        <f t="shared" si="22"/>
        <v>0</v>
      </c>
      <c r="U130" s="24">
        <f t="shared" si="23"/>
        <v>0</v>
      </c>
      <c r="V130" s="24">
        <f t="shared" si="24"/>
        <v>136.55</v>
      </c>
      <c r="W130" s="24">
        <f t="shared" si="25"/>
        <v>0</v>
      </c>
      <c r="X130" s="21"/>
      <c r="Y130" s="23">
        <f t="shared" si="26"/>
        <v>136.55</v>
      </c>
    </row>
    <row r="131" spans="1:26" ht="11.25">
      <c r="A131" s="1">
        <f t="shared" si="14"/>
        <v>125</v>
      </c>
      <c r="B131" s="10" t="s">
        <v>117</v>
      </c>
      <c r="J131" s="5">
        <v>135.43</v>
      </c>
      <c r="K131" s="4" t="s">
        <v>107</v>
      </c>
      <c r="Q131" s="7">
        <f t="shared" si="21"/>
        <v>135.43</v>
      </c>
      <c r="R131" s="6" t="s">
        <v>127</v>
      </c>
      <c r="T131" s="24">
        <f t="shared" si="22"/>
        <v>0</v>
      </c>
      <c r="U131" s="24">
        <f t="shared" si="23"/>
        <v>0</v>
      </c>
      <c r="V131" s="24">
        <f t="shared" si="24"/>
        <v>135.43</v>
      </c>
      <c r="W131" s="24">
        <f t="shared" si="25"/>
        <v>0</v>
      </c>
      <c r="X131" s="21"/>
      <c r="Y131" s="23">
        <f t="shared" si="26"/>
        <v>135.43</v>
      </c>
      <c r="Z131" s="6" t="s">
        <v>127</v>
      </c>
    </row>
    <row r="132" spans="1:25" ht="11.25">
      <c r="A132" s="1">
        <v>126</v>
      </c>
      <c r="B132" s="15" t="s">
        <v>28</v>
      </c>
      <c r="C132" s="15"/>
      <c r="D132" s="11"/>
      <c r="E132" s="12"/>
      <c r="F132" s="11"/>
      <c r="G132" s="12"/>
      <c r="H132" s="11"/>
      <c r="I132" s="12"/>
      <c r="J132" s="11">
        <v>132.45</v>
      </c>
      <c r="K132" s="12">
        <v>37885</v>
      </c>
      <c r="L132" s="11"/>
      <c r="M132" s="12"/>
      <c r="N132" s="11"/>
      <c r="O132" s="12"/>
      <c r="Q132" s="7">
        <f t="shared" si="21"/>
        <v>132.45</v>
      </c>
      <c r="T132" s="24">
        <f t="shared" si="22"/>
        <v>0</v>
      </c>
      <c r="U132" s="24">
        <f t="shared" si="23"/>
        <v>0</v>
      </c>
      <c r="V132" s="24">
        <f t="shared" si="24"/>
        <v>132.45</v>
      </c>
      <c r="W132" s="24">
        <f t="shared" si="25"/>
        <v>0</v>
      </c>
      <c r="X132" s="21"/>
      <c r="Y132" s="23">
        <f t="shared" si="26"/>
        <v>132.45</v>
      </c>
    </row>
    <row r="133" spans="1:25" ht="11.25">
      <c r="A133" s="1">
        <v>127</v>
      </c>
      <c r="B133" s="10" t="s">
        <v>87</v>
      </c>
      <c r="J133" s="3">
        <v>131.79</v>
      </c>
      <c r="K133" s="4">
        <v>34868</v>
      </c>
      <c r="L133" s="3"/>
      <c r="Q133" s="7">
        <f aca="true" t="shared" si="27" ref="Q133:Q138">MAX(D133,F133,L133,H133,J133,N133)</f>
        <v>131.79</v>
      </c>
      <c r="T133" s="24">
        <f aca="true" t="shared" si="28" ref="T133:T138">MAX(D133,F133)</f>
        <v>0</v>
      </c>
      <c r="U133" s="24">
        <f aca="true" t="shared" si="29" ref="U133:U138">H133</f>
        <v>0</v>
      </c>
      <c r="V133" s="24">
        <f aca="true" t="shared" si="30" ref="V133:V138">MAX(J133,L133)</f>
        <v>131.79</v>
      </c>
      <c r="W133" s="24">
        <f aca="true" t="shared" si="31" ref="W133:W138">N133</f>
        <v>0</v>
      </c>
      <c r="X133" s="21"/>
      <c r="Y133" s="23">
        <f aca="true" t="shared" si="32" ref="Y133:Y138">MAX(T133,U133,V133,W133,)</f>
        <v>131.79</v>
      </c>
    </row>
    <row r="134" spans="1:25" ht="11.25">
      <c r="A134" s="1">
        <v>128</v>
      </c>
      <c r="B134" s="10" t="s">
        <v>73</v>
      </c>
      <c r="C134" s="1" t="s">
        <v>72</v>
      </c>
      <c r="H134" s="3">
        <v>93.5</v>
      </c>
      <c r="I134" s="4">
        <v>35974</v>
      </c>
      <c r="J134" s="3">
        <v>128.95</v>
      </c>
      <c r="K134" s="4">
        <v>37150</v>
      </c>
      <c r="L134" s="3"/>
      <c r="Q134" s="7">
        <f t="shared" si="27"/>
        <v>128.95</v>
      </c>
      <c r="T134" s="24">
        <f t="shared" si="28"/>
        <v>0</v>
      </c>
      <c r="U134" s="24">
        <f t="shared" si="29"/>
        <v>93.5</v>
      </c>
      <c r="V134" s="24">
        <f t="shared" si="30"/>
        <v>128.95</v>
      </c>
      <c r="W134" s="24">
        <f t="shared" si="31"/>
        <v>0</v>
      </c>
      <c r="X134" s="21"/>
      <c r="Y134" s="23">
        <f t="shared" si="32"/>
        <v>128.95</v>
      </c>
    </row>
    <row r="135" spans="1:25" ht="11.25">
      <c r="A135" s="1">
        <v>129</v>
      </c>
      <c r="B135" s="10" t="s">
        <v>88</v>
      </c>
      <c r="J135" s="3">
        <v>127.44</v>
      </c>
      <c r="K135" s="4">
        <v>34946</v>
      </c>
      <c r="L135" s="3"/>
      <c r="Q135" s="7">
        <f t="shared" si="27"/>
        <v>127.44</v>
      </c>
      <c r="T135" s="24">
        <f t="shared" si="28"/>
        <v>0</v>
      </c>
      <c r="U135" s="24">
        <f t="shared" si="29"/>
        <v>0</v>
      </c>
      <c r="V135" s="24">
        <f t="shared" si="30"/>
        <v>127.44</v>
      </c>
      <c r="W135" s="24">
        <f t="shared" si="31"/>
        <v>0</v>
      </c>
      <c r="X135" s="21"/>
      <c r="Y135" s="23">
        <f t="shared" si="32"/>
        <v>127.44</v>
      </c>
    </row>
    <row r="136" spans="1:25" ht="11.25">
      <c r="A136" s="1">
        <v>130</v>
      </c>
      <c r="B136" s="10" t="s">
        <v>40</v>
      </c>
      <c r="C136" s="10"/>
      <c r="E136" s="12"/>
      <c r="G136" s="12"/>
      <c r="I136" s="12"/>
      <c r="J136" s="3">
        <v>117.78</v>
      </c>
      <c r="K136" s="4">
        <v>37402</v>
      </c>
      <c r="L136" s="3"/>
      <c r="O136" s="12"/>
      <c r="Q136" s="7">
        <f t="shared" si="27"/>
        <v>117.78</v>
      </c>
      <c r="T136" s="24">
        <f t="shared" si="28"/>
        <v>0</v>
      </c>
      <c r="U136" s="24">
        <f t="shared" si="29"/>
        <v>0</v>
      </c>
      <c r="V136" s="24">
        <f t="shared" si="30"/>
        <v>117.78</v>
      </c>
      <c r="W136" s="24">
        <f t="shared" si="31"/>
        <v>0</v>
      </c>
      <c r="X136" s="21"/>
      <c r="Y136" s="23">
        <f t="shared" si="32"/>
        <v>117.78</v>
      </c>
    </row>
    <row r="137" spans="1:25" ht="11.25">
      <c r="A137" s="1">
        <v>131</v>
      </c>
      <c r="B137" s="10" t="s">
        <v>118</v>
      </c>
      <c r="J137" s="3">
        <v>116.47</v>
      </c>
      <c r="K137" s="4" t="s">
        <v>107</v>
      </c>
      <c r="L137" s="3"/>
      <c r="Q137" s="7">
        <f t="shared" si="27"/>
        <v>116.47</v>
      </c>
      <c r="T137" s="24">
        <f t="shared" si="28"/>
        <v>0</v>
      </c>
      <c r="U137" s="24">
        <f t="shared" si="29"/>
        <v>0</v>
      </c>
      <c r="V137" s="24">
        <f t="shared" si="30"/>
        <v>116.47</v>
      </c>
      <c r="W137" s="24">
        <f t="shared" si="31"/>
        <v>0</v>
      </c>
      <c r="X137" s="21"/>
      <c r="Y137" s="23">
        <f t="shared" si="32"/>
        <v>116.47</v>
      </c>
    </row>
    <row r="138" spans="1:25" ht="11.25">
      <c r="A138" s="1">
        <v>132</v>
      </c>
      <c r="B138" s="10" t="s">
        <v>90</v>
      </c>
      <c r="J138" s="3">
        <v>107.67</v>
      </c>
      <c r="K138" s="4" t="s">
        <v>128</v>
      </c>
      <c r="L138" s="3"/>
      <c r="Q138" s="7">
        <f t="shared" si="27"/>
        <v>107.67</v>
      </c>
      <c r="T138" s="24">
        <f t="shared" si="28"/>
        <v>0</v>
      </c>
      <c r="U138" s="24">
        <f t="shared" si="29"/>
        <v>0</v>
      </c>
      <c r="V138" s="24">
        <f t="shared" si="30"/>
        <v>107.67</v>
      </c>
      <c r="W138" s="24">
        <f t="shared" si="31"/>
        <v>0</v>
      </c>
      <c r="X138" s="21"/>
      <c r="Y138" s="23">
        <f t="shared" si="32"/>
        <v>107.67</v>
      </c>
    </row>
    <row r="140" spans="2:30" ht="11.25">
      <c r="B140" s="1" t="s">
        <v>133</v>
      </c>
      <c r="V140" s="19" t="s">
        <v>137</v>
      </c>
      <c r="W140" s="18" t="s">
        <v>151</v>
      </c>
      <c r="X140" s="5"/>
      <c r="Y140" s="4"/>
      <c r="Z140" s="6" t="s">
        <v>30</v>
      </c>
      <c r="AA140" s="6"/>
      <c r="AB140" s="7"/>
      <c r="AC140" s="6"/>
      <c r="AD140" s="6"/>
    </row>
    <row r="141" spans="2:30" ht="11.25">
      <c r="B141" s="1" t="s">
        <v>134</v>
      </c>
      <c r="V141" s="19" t="s">
        <v>138</v>
      </c>
      <c r="W141" s="18" t="s">
        <v>157</v>
      </c>
      <c r="X141" s="7"/>
      <c r="Y141" s="4"/>
      <c r="AA141" s="6"/>
      <c r="AB141" s="7"/>
      <c r="AC141" s="6"/>
      <c r="AD141" s="6"/>
    </row>
    <row r="142" spans="2:30" ht="11.25">
      <c r="B142" s="1" t="s">
        <v>135</v>
      </c>
      <c r="V142" s="19" t="s">
        <v>139</v>
      </c>
      <c r="W142" s="18" t="s">
        <v>69</v>
      </c>
      <c r="X142" s="7"/>
      <c r="Y142" s="4"/>
      <c r="Z142" s="6" t="s">
        <v>177</v>
      </c>
      <c r="AA142" s="6"/>
      <c r="AB142" s="7"/>
      <c r="AC142" s="6"/>
      <c r="AD142" s="6"/>
    </row>
    <row r="143" spans="2:30" ht="11.25">
      <c r="B143" s="1" t="s">
        <v>136</v>
      </c>
      <c r="V143" s="19" t="s">
        <v>178</v>
      </c>
      <c r="W143" s="18" t="s">
        <v>31</v>
      </c>
      <c r="X143" s="7"/>
      <c r="Y143" s="4"/>
      <c r="Z143" s="6" t="s">
        <v>174</v>
      </c>
      <c r="AA143" s="6"/>
      <c r="AB143" s="7"/>
      <c r="AC143" s="6"/>
      <c r="AD143" s="6"/>
    </row>
    <row r="144" spans="22:30" ht="11.25">
      <c r="V144" s="6"/>
      <c r="W144" s="4"/>
      <c r="X144" s="6"/>
      <c r="Y144" s="4"/>
      <c r="Z144" s="6" t="s">
        <v>176</v>
      </c>
      <c r="AA144" s="6"/>
      <c r="AB144" s="7"/>
      <c r="AC144" s="6"/>
      <c r="AD144" s="6"/>
    </row>
    <row r="145" spans="22:30" ht="11.25">
      <c r="V145" s="6"/>
      <c r="W145" s="4"/>
      <c r="X145" s="6"/>
      <c r="Y145" s="4"/>
      <c r="Z145" s="6" t="s">
        <v>175</v>
      </c>
      <c r="AA145" s="6"/>
      <c r="AB145" s="7"/>
      <c r="AC145" s="6"/>
      <c r="AD145" s="6"/>
    </row>
    <row r="146" spans="22:30" ht="11.25">
      <c r="V146" s="6"/>
      <c r="W146" s="4"/>
      <c r="X146" s="6"/>
      <c r="Y146" s="4"/>
      <c r="Z146" s="20" t="s">
        <v>167</v>
      </c>
      <c r="AA146" s="6"/>
      <c r="AB146" s="6"/>
      <c r="AC146" s="7"/>
      <c r="AD146" s="6"/>
    </row>
    <row r="147" spans="22:30" ht="11.25">
      <c r="V147" s="6"/>
      <c r="W147" s="4"/>
      <c r="X147" s="6"/>
      <c r="Y147" s="4"/>
      <c r="Z147" s="3"/>
      <c r="AA147" s="6"/>
      <c r="AB147" s="6"/>
      <c r="AC147" s="7"/>
      <c r="AD147" s="6"/>
    </row>
    <row r="148" spans="10:28" ht="11.25">
      <c r="J148" s="6"/>
      <c r="L148" s="6"/>
      <c r="Y148" s="1"/>
      <c r="Z148" s="1"/>
      <c r="AA148" s="7"/>
      <c r="AB148" s="6"/>
    </row>
    <row r="149" spans="25:28" ht="11.25">
      <c r="Y149" s="1"/>
      <c r="Z149" s="1"/>
      <c r="AA149" s="7"/>
      <c r="AB149" s="6"/>
    </row>
    <row r="152" ht="12" customHeight="1"/>
  </sheetData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BPB - Gyproc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Opdebeeck</dc:creator>
  <cp:keywords/>
  <dc:description/>
  <cp:lastModifiedBy>Erik</cp:lastModifiedBy>
  <cp:lastPrinted>2007-10-01T08:37:49Z</cp:lastPrinted>
  <dcterms:created xsi:type="dcterms:W3CDTF">2003-10-20T07:50:43Z</dcterms:created>
  <dcterms:modified xsi:type="dcterms:W3CDTF">2009-11-03T21:23:06Z</dcterms:modified>
  <cp:category/>
  <cp:version/>
  <cp:contentType/>
  <cp:contentStatus/>
</cp:coreProperties>
</file>