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6"/>
  </bookViews>
  <sheets>
    <sheet name="Totaaluitslag" sheetId="1" r:id="rId1"/>
    <sheet name="wedstrijd 1" sheetId="2" r:id="rId2"/>
    <sheet name="wedstrijd 2" sheetId="3" r:id="rId3"/>
    <sheet name="wedstrijd 3" sheetId="4" r:id="rId4"/>
    <sheet name="wedstrijd 4" sheetId="5" r:id="rId5"/>
    <sheet name="wedstrijd5" sheetId="6" r:id="rId6"/>
    <sheet name="finale" sheetId="7" r:id="rId7"/>
    <sheet name="Zilveren Haak" sheetId="8" r:id="rId8"/>
    <sheet name="Puntenklassement" sheetId="9" r:id="rId9"/>
  </sheets>
  <definedNames/>
  <calcPr fullCalcOnLoad="1"/>
</workbook>
</file>

<file path=xl/sharedStrings.xml><?xml version="1.0" encoding="utf-8"?>
<sst xmlns="http://schemas.openxmlformats.org/spreadsheetml/2006/main" count="559" uniqueCount="114">
  <si>
    <t>uitslag op:</t>
  </si>
  <si>
    <t>naam</t>
  </si>
  <si>
    <t>100gram</t>
  </si>
  <si>
    <t>125gram</t>
  </si>
  <si>
    <t>150gram</t>
  </si>
  <si>
    <t>175gram</t>
  </si>
  <si>
    <t>gemiddelde</t>
  </si>
  <si>
    <t>finale</t>
  </si>
  <si>
    <t>einduitslag</t>
  </si>
  <si>
    <t>A</t>
  </si>
  <si>
    <t>boven 200m</t>
  </si>
  <si>
    <t>Moeskops Danny</t>
  </si>
  <si>
    <t>Laroy Didier</t>
  </si>
  <si>
    <t>Van Cauwenberghe Kris</t>
  </si>
  <si>
    <t>Opdebeeck Erik</t>
  </si>
  <si>
    <t>Beunder Ruud</t>
  </si>
  <si>
    <t>Teughels Johan</t>
  </si>
  <si>
    <t>Meijerink Peter</t>
  </si>
  <si>
    <t>Oschman Nigel</t>
  </si>
  <si>
    <t>Savat Franky</t>
  </si>
  <si>
    <t>De Beuckelaer Guy</t>
  </si>
  <si>
    <t>Carnes Ray</t>
  </si>
  <si>
    <t>B</t>
  </si>
  <si>
    <t>160m tot 200m</t>
  </si>
  <si>
    <t>De Groof Tommy</t>
  </si>
  <si>
    <t>Van Den Berg Jack</t>
  </si>
  <si>
    <t>Oschman Rob</t>
  </si>
  <si>
    <t>Verheyen Gert</t>
  </si>
  <si>
    <t>De Cock Walter</t>
  </si>
  <si>
    <t>Peeters Erik</t>
  </si>
  <si>
    <t>Verbruggen Bernard</t>
  </si>
  <si>
    <t>De Dobbelaere Franky</t>
  </si>
  <si>
    <t>Luyten Karel</t>
  </si>
  <si>
    <t>Devynck Danny</t>
  </si>
  <si>
    <t>C</t>
  </si>
  <si>
    <t>onder 160m</t>
  </si>
  <si>
    <t>Betina Steven</t>
  </si>
  <si>
    <t>Jacobs Francis</t>
  </si>
  <si>
    <t>O</t>
  </si>
  <si>
    <t>Overhead</t>
  </si>
  <si>
    <t>Laroy J-M</t>
  </si>
  <si>
    <t>uitslag wedstrijd 1 op 28/3/2010</t>
  </si>
  <si>
    <t>worp 1</t>
  </si>
  <si>
    <t>worp 2</t>
  </si>
  <si>
    <t>worp 3</t>
  </si>
  <si>
    <t>worp 4</t>
  </si>
  <si>
    <t>worp 5</t>
  </si>
  <si>
    <t>worp 6</t>
  </si>
  <si>
    <t>worp 7</t>
  </si>
  <si>
    <t>worp 8</t>
  </si>
  <si>
    <t>Worp 9</t>
  </si>
  <si>
    <t>categorie</t>
  </si>
  <si>
    <t>nr</t>
  </si>
  <si>
    <t>gew</t>
  </si>
  <si>
    <t>meters</t>
  </si>
  <si>
    <t>Schilperoort Wim</t>
  </si>
  <si>
    <t>C-N</t>
  </si>
  <si>
    <t>B-N</t>
  </si>
  <si>
    <t>De Vynck Danny</t>
  </si>
  <si>
    <t>W4-5 : af en toe regen, 12 graden</t>
  </si>
  <si>
    <t>uitslag wedstrijd 2 op 24 april 2010</t>
  </si>
  <si>
    <t>worp 9</t>
  </si>
  <si>
    <t>Johan Teughels</t>
  </si>
  <si>
    <t>Steven Betina</t>
  </si>
  <si>
    <t>Walter De Cock</t>
  </si>
  <si>
    <t>Erik Opdebeeck</t>
  </si>
  <si>
    <t>Frankie de Dobbelaere</t>
  </si>
  <si>
    <t>Ruud Beunder</t>
  </si>
  <si>
    <t>Didier Laroy</t>
  </si>
  <si>
    <t>Nigel Oschman</t>
  </si>
  <si>
    <t>Bernard Verbruggen</t>
  </si>
  <si>
    <t>Guy De Beuckelaer</t>
  </si>
  <si>
    <t>Wim Schilperoort</t>
  </si>
  <si>
    <t>Rob Oschman</t>
  </si>
  <si>
    <t>Gert Verheyen</t>
  </si>
  <si>
    <t>Francis Jacobs</t>
  </si>
  <si>
    <t>Jack Van den berg</t>
  </si>
  <si>
    <t>Tommy De Groof</t>
  </si>
  <si>
    <t>Kris Van Cauwenberghe</t>
  </si>
  <si>
    <t>Ray Carnes</t>
  </si>
  <si>
    <t>Danny Devynck</t>
  </si>
  <si>
    <t>Erik Peeters</t>
  </si>
  <si>
    <t>uitslag wedstrijd 3 op 16 mei 2010 te Amsterdam</t>
  </si>
  <si>
    <t>Jack van de Berg</t>
  </si>
  <si>
    <t>Karel Luyten</t>
  </si>
  <si>
    <t>vrij stabiele wind 3-4 NW, zonnig maar niet warm</t>
  </si>
  <si>
    <t>uitslag wedstrijd 4 op 20 juni 2010</t>
  </si>
  <si>
    <t>Van den Berg Jack</t>
  </si>
  <si>
    <t>NNW 3-4 bewolkt, 15 graden af en toe lichte regen</t>
  </si>
  <si>
    <t>uitslag wedstrijd 5 op 12/9</t>
  </si>
  <si>
    <t>Worp 8</t>
  </si>
  <si>
    <t>Fuchs Eric</t>
  </si>
  <si>
    <t>Legrand Michel</t>
  </si>
  <si>
    <t>Defernez Raphael</t>
  </si>
  <si>
    <t>bewolkt, eerst motregen daarna droog ; 19 Graden Z2 -&gt; NW3</t>
  </si>
  <si>
    <t>uitslag finale op 16 oktober 2010</t>
  </si>
  <si>
    <t>nummer :</t>
  </si>
  <si>
    <t>naam :</t>
  </si>
  <si>
    <t>resultaat</t>
  </si>
  <si>
    <t>gemiddeld</t>
  </si>
  <si>
    <t>Van Cauwenbergh Kris</t>
  </si>
  <si>
    <t>Oschmann Rob</t>
  </si>
  <si>
    <t>Meyerink Peter</t>
  </si>
  <si>
    <t>Oschmann Nigel</t>
  </si>
  <si>
    <t>Moeskops Daniel</t>
  </si>
  <si>
    <t>NW-N 4 ; zonnige perioden, koude dag max 10 graden</t>
  </si>
  <si>
    <t>Belgische Surfcasting Club vzw klassement 2010 Zilveren Haak Zeehengelsportmagazine</t>
  </si>
  <si>
    <t>TOTALE AFSTAND:</t>
  </si>
  <si>
    <t>Belgische Surfcasting Club vzw Puntenklassement 2010</t>
  </si>
  <si>
    <t>uitslag</t>
  </si>
  <si>
    <t xml:space="preserve">TOTAAL: </t>
  </si>
  <si>
    <t>min slechtste resultaat</t>
  </si>
  <si>
    <t>B/O</t>
  </si>
  <si>
    <t>alle anderen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</si>
</sst>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;[RED]0.00"/>
    <numFmt numFmtId="166" formatCode="DD/MM/YYYY"/>
    <numFmt numFmtId="167" formatCode="DD\-MMM\-YY"/>
    <numFmt numFmtId="168" formatCode="0.00"/>
    <numFmt numFmtId="169" formatCode="0"/>
    <numFmt numFmtId="170" formatCode="#,##0.00\ _€"/>
    <numFmt numFmtId="171" formatCode="DD/MMM"/>
  </numFmts>
  <fonts count="4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5" fontId="0" fillId="0" borderId="2" xfId="0" applyNumberFormat="1" applyBorder="1" applyAlignment="1">
      <alignment/>
    </xf>
    <xf numFmtId="164" fontId="0" fillId="0" borderId="0" xfId="0" applyAlignment="1">
      <alignment horizontal="center"/>
    </xf>
    <xf numFmtId="168" fontId="0" fillId="0" borderId="0" xfId="0" applyNumberFormat="1" applyAlignment="1">
      <alignment horizontal="right"/>
    </xf>
    <xf numFmtId="164" fontId="2" fillId="0" borderId="0" xfId="0" applyFont="1" applyBorder="1" applyAlignment="1">
      <alignment/>
    </xf>
    <xf numFmtId="169" fontId="0" fillId="0" borderId="0" xfId="0" applyNumberFormat="1" applyAlignment="1">
      <alignment horizontal="center"/>
    </xf>
    <xf numFmtId="164" fontId="0" fillId="0" borderId="0" xfId="0" applyFont="1" applyAlignment="1">
      <alignment horizontal="left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/>
    </xf>
    <xf numFmtId="169" fontId="0" fillId="0" borderId="5" xfId="0" applyNumberFormat="1" applyBorder="1" applyAlignment="1">
      <alignment horizontal="center"/>
    </xf>
    <xf numFmtId="164" fontId="0" fillId="0" borderId="6" xfId="0" applyFont="1" applyBorder="1" applyAlignment="1">
      <alignment horizontal="left"/>
    </xf>
    <xf numFmtId="169" fontId="0" fillId="0" borderId="5" xfId="0" applyNumberFormat="1" applyBorder="1" applyAlignment="1">
      <alignment horizontal="left"/>
    </xf>
    <xf numFmtId="164" fontId="0" fillId="0" borderId="7" xfId="0" applyFont="1" applyBorder="1" applyAlignment="1">
      <alignment horizontal="left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Font="1" applyBorder="1" applyAlignment="1">
      <alignment/>
    </xf>
    <xf numFmtId="169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9" fontId="0" fillId="0" borderId="2" xfId="0" applyNumberFormat="1" applyBorder="1" applyAlignment="1">
      <alignment/>
    </xf>
    <xf numFmtId="168" fontId="0" fillId="0" borderId="0" xfId="0" applyNumberFormat="1" applyAlignment="1">
      <alignment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/>
    </xf>
    <xf numFmtId="169" fontId="0" fillId="0" borderId="17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6" xfId="0" applyNumberFormat="1" applyFont="1" applyBorder="1" applyAlignment="1">
      <alignment horizontal="left"/>
    </xf>
    <xf numFmtId="165" fontId="0" fillId="0" borderId="19" xfId="0" applyNumberFormat="1" applyFont="1" applyBorder="1" applyAlignment="1">
      <alignment horizontal="left"/>
    </xf>
    <xf numFmtId="165" fontId="0" fillId="0" borderId="11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7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4" fontId="0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5" xfId="0" applyNumberFormat="1" applyFont="1" applyBorder="1" applyAlignment="1">
      <alignment horizontal="left"/>
    </xf>
    <xf numFmtId="164" fontId="0" fillId="0" borderId="19" xfId="0" applyFont="1" applyBorder="1" applyAlignment="1">
      <alignment horizontal="left"/>
    </xf>
    <xf numFmtId="164" fontId="0" fillId="0" borderId="20" xfId="0" applyFont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4" fontId="0" fillId="0" borderId="14" xfId="0" applyBorder="1" applyAlignment="1">
      <alignment horizontal="center"/>
    </xf>
    <xf numFmtId="169" fontId="0" fillId="0" borderId="14" xfId="0" applyNumberFormat="1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70" fontId="0" fillId="0" borderId="0" xfId="0" applyNumberFormat="1" applyAlignment="1">
      <alignment/>
    </xf>
    <xf numFmtId="164" fontId="0" fillId="0" borderId="17" xfId="0" applyBorder="1" applyAlignment="1">
      <alignment horizontal="center"/>
    </xf>
    <xf numFmtId="169" fontId="0" fillId="0" borderId="17" xfId="0" applyNumberFormat="1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21" xfId="0" applyBorder="1" applyAlignment="1">
      <alignment horizontal="center"/>
    </xf>
    <xf numFmtId="164" fontId="0" fillId="0" borderId="22" xfId="0" applyBorder="1" applyAlignment="1">
      <alignment horizontal="center"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 horizontal="center"/>
    </xf>
    <xf numFmtId="164" fontId="0" fillId="0" borderId="0" xfId="0" applyAlignment="1">
      <alignment horizontal="right"/>
    </xf>
    <xf numFmtId="164" fontId="3" fillId="0" borderId="0" xfId="0" applyFont="1" applyAlignment="1">
      <alignment horizontal="center"/>
    </xf>
    <xf numFmtId="171" fontId="0" fillId="0" borderId="14" xfId="0" applyNumberFormat="1" applyBorder="1" applyAlignment="1">
      <alignment horizontal="center"/>
    </xf>
    <xf numFmtId="164" fontId="0" fillId="0" borderId="15" xfId="0" applyBorder="1" applyAlignment="1">
      <alignment/>
    </xf>
    <xf numFmtId="164" fontId="0" fillId="0" borderId="23" xfId="0" applyBorder="1" applyAlignment="1">
      <alignment/>
    </xf>
    <xf numFmtId="164" fontId="0" fillId="0" borderId="0" xfId="0" applyBorder="1" applyAlignment="1">
      <alignment horizontal="right"/>
    </xf>
    <xf numFmtId="168" fontId="0" fillId="0" borderId="14" xfId="0" applyNumberFormat="1" applyBorder="1" applyAlignment="1">
      <alignment/>
    </xf>
    <xf numFmtId="164" fontId="0" fillId="0" borderId="0" xfId="0" applyFill="1" applyBorder="1" applyAlignment="1">
      <alignment horizontal="right"/>
    </xf>
    <xf numFmtId="164" fontId="0" fillId="0" borderId="2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1"/>
  <sheetViews>
    <sheetView workbookViewId="0" topLeftCell="A1">
      <selection activeCell="N18" sqref="N18"/>
    </sheetView>
  </sheetViews>
  <sheetFormatPr defaultColWidth="9.140625" defaultRowHeight="12.75"/>
  <cols>
    <col min="1" max="1" width="4.28125" style="1" customWidth="1"/>
    <col min="2" max="2" width="21.421875" style="0" customWidth="1"/>
    <col min="3" max="6" width="9.140625" style="2" customWidth="1"/>
    <col min="7" max="7" width="1.8515625" style="0" customWidth="1"/>
    <col min="8" max="8" width="10.8515625" style="2" customWidth="1"/>
    <col min="9" max="9" width="1.421875" style="0" customWidth="1"/>
    <col min="10" max="10" width="7.140625" style="0" customWidth="1"/>
    <col min="11" max="11" width="11.00390625" style="0" customWidth="1"/>
    <col min="15" max="15" width="20.57421875" style="0" customWidth="1"/>
  </cols>
  <sheetData>
    <row r="1" spans="1:8" ht="12.75">
      <c r="A1" s="1" t="s">
        <v>0</v>
      </c>
      <c r="G1" s="3"/>
      <c r="H1" s="4">
        <f ca="1">TODAY()</f>
        <v>40469</v>
      </c>
    </row>
    <row r="2" spans="1:11" s="1" customFormat="1" ht="12.75">
      <c r="A2" s="5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5"/>
      <c r="H2" s="6" t="s">
        <v>6</v>
      </c>
      <c r="I2" s="5"/>
      <c r="J2" s="5" t="s">
        <v>7</v>
      </c>
      <c r="K2" s="5" t="s">
        <v>8</v>
      </c>
    </row>
    <row r="3" spans="1:11" ht="5.25" customHeight="1">
      <c r="A3" s="5"/>
      <c r="B3" s="7"/>
      <c r="C3" s="8"/>
      <c r="D3" s="8"/>
      <c r="E3" s="8"/>
      <c r="F3" s="8"/>
      <c r="G3" s="7"/>
      <c r="H3" s="8"/>
      <c r="I3" s="7"/>
      <c r="J3" s="7"/>
      <c r="K3" s="7"/>
    </row>
    <row r="4" spans="1:13" ht="12.75">
      <c r="A4" s="5" t="s">
        <v>9</v>
      </c>
      <c r="B4" s="5" t="s">
        <v>10</v>
      </c>
      <c r="C4" s="8"/>
      <c r="D4" s="8"/>
      <c r="E4" s="8"/>
      <c r="F4" s="8"/>
      <c r="G4" s="7"/>
      <c r="H4" s="8"/>
      <c r="I4" s="7"/>
      <c r="J4" s="7"/>
      <c r="K4" s="7"/>
      <c r="L4" s="9"/>
      <c r="M4" s="10"/>
    </row>
    <row r="5" spans="1:13" ht="6" customHeight="1">
      <c r="A5" s="5"/>
      <c r="B5" s="7"/>
      <c r="C5" s="8"/>
      <c r="D5" s="8"/>
      <c r="E5" s="8"/>
      <c r="F5" s="8"/>
      <c r="G5" s="7"/>
      <c r="H5" s="8"/>
      <c r="I5" s="7"/>
      <c r="J5" s="7"/>
      <c r="K5" s="7"/>
      <c r="L5" s="9"/>
      <c r="M5" s="10"/>
    </row>
    <row r="6" spans="1:16" ht="12.75">
      <c r="A6" s="5">
        <v>1</v>
      </c>
      <c r="B6" s="7" t="s">
        <v>11</v>
      </c>
      <c r="C6" s="8">
        <v>238.51</v>
      </c>
      <c r="D6" s="8">
        <v>261.35</v>
      </c>
      <c r="E6" s="8">
        <v>261.45</v>
      </c>
      <c r="F6" s="8"/>
      <c r="G6" s="8"/>
      <c r="H6" s="8">
        <f>IF(SUM(D6:F6)=0,"",(SUM(D6:E6)+MAX(C6,F6))/3)</f>
        <v>253.76999999999998</v>
      </c>
      <c r="I6" s="8"/>
      <c r="J6" s="8">
        <v>255.55</v>
      </c>
      <c r="K6" s="8">
        <f>IF(SUM(H6,H6,H6,J6,J6)/5=0,"",SUM(H6,H6,H6,J6,J6)/5)</f>
        <v>254.48199999999997</v>
      </c>
      <c r="L6" s="11"/>
      <c r="M6" s="10"/>
      <c r="N6" s="12"/>
      <c r="P6" s="13"/>
    </row>
    <row r="7" spans="1:16" ht="12.75">
      <c r="A7" s="5">
        <v>2</v>
      </c>
      <c r="B7" s="7" t="s">
        <v>12</v>
      </c>
      <c r="C7" s="8">
        <v>220.99</v>
      </c>
      <c r="D7" s="8">
        <v>239.63</v>
      </c>
      <c r="E7" s="8">
        <v>230.66</v>
      </c>
      <c r="F7" s="8">
        <v>221.11</v>
      </c>
      <c r="G7" s="8"/>
      <c r="H7" s="8">
        <f>IF(SUM(D7:F7)=0,"",(SUM(D7:E7)+MAX(C7,F7))/3)</f>
        <v>230.46666666666667</v>
      </c>
      <c r="I7" s="8"/>
      <c r="J7" s="8">
        <v>238.22</v>
      </c>
      <c r="K7" s="8">
        <f>IF(SUM(H7,H7,H7,J7,J7)/5=0,"",SUM(H7,H7,H7,J7,J7)/5)</f>
        <v>233.56799999999998</v>
      </c>
      <c r="L7" s="9"/>
      <c r="M7" s="14"/>
      <c r="N7" s="12"/>
      <c r="P7" s="13"/>
    </row>
    <row r="8" spans="1:16" ht="12.75">
      <c r="A8" s="5">
        <v>3</v>
      </c>
      <c r="B8" s="7" t="s">
        <v>13</v>
      </c>
      <c r="C8" s="8">
        <v>220.25</v>
      </c>
      <c r="D8" s="8">
        <v>233.27</v>
      </c>
      <c r="E8" s="8">
        <v>228.36</v>
      </c>
      <c r="F8" s="8">
        <v>217.44</v>
      </c>
      <c r="G8" s="8"/>
      <c r="H8" s="8">
        <f>IF(SUM(D8:F8)=0,"",(SUM(D8:E8)+MAX(C8,F8))/3)</f>
        <v>227.29333333333332</v>
      </c>
      <c r="I8" s="8"/>
      <c r="J8" s="8">
        <v>241</v>
      </c>
      <c r="K8" s="8">
        <f>IF(SUM(H8,H8,H8,J8,J8)/5=0,"",SUM(H8,H8,H8,J8,J8)/5)</f>
        <v>232.77599999999998</v>
      </c>
      <c r="L8" s="9"/>
      <c r="M8" s="14"/>
      <c r="N8" s="12"/>
      <c r="P8" s="13"/>
    </row>
    <row r="9" spans="1:16" ht="12.75">
      <c r="A9" s="5">
        <v>4</v>
      </c>
      <c r="B9" s="7" t="s">
        <v>14</v>
      </c>
      <c r="C9" s="8">
        <v>219.23</v>
      </c>
      <c r="D9" s="8">
        <v>243.85</v>
      </c>
      <c r="E9" s="8">
        <v>236.53</v>
      </c>
      <c r="F9" s="8">
        <v>224.9</v>
      </c>
      <c r="G9" s="8"/>
      <c r="H9" s="8">
        <f>IF(SUM(D9:F9)=0,"",(SUM(D9:E9)+MAX(C9,F9))/3)</f>
        <v>235.09333333333333</v>
      </c>
      <c r="I9" s="8"/>
      <c r="J9" s="8">
        <v>226.18</v>
      </c>
      <c r="K9" s="8">
        <f>IF(SUM(H9,H9,H9,J9,J9)/5=0,"",SUM(H9,H9,H9,J9,J9)/5)</f>
        <v>231.52800000000002</v>
      </c>
      <c r="L9" s="9"/>
      <c r="M9" s="14"/>
      <c r="N9" s="12"/>
      <c r="P9" s="13"/>
    </row>
    <row r="10" spans="1:16" ht="12.75">
      <c r="A10" s="5">
        <v>5</v>
      </c>
      <c r="B10" s="7" t="s">
        <v>15</v>
      </c>
      <c r="C10" s="8">
        <v>236.46</v>
      </c>
      <c r="D10" s="8">
        <v>234.84</v>
      </c>
      <c r="E10" s="8">
        <v>220.62</v>
      </c>
      <c r="F10" s="8"/>
      <c r="G10" s="8"/>
      <c r="H10" s="8">
        <f>IF(SUM(D10:F10)=0,"",(SUM(D10:E10)+MAX(C10,F10))/3)</f>
        <v>230.64000000000001</v>
      </c>
      <c r="I10" s="8"/>
      <c r="J10" s="8">
        <v>231.31</v>
      </c>
      <c r="K10" s="8">
        <f>IF(SUM(H10,H10,H10,J10,J10)/5=0,"",SUM(H10,H10,H10,J10,J10)/5)</f>
        <v>230.908</v>
      </c>
      <c r="N10" s="12"/>
      <c r="P10" s="13"/>
    </row>
    <row r="11" spans="1:16" ht="12.75">
      <c r="A11" s="5">
        <v>6</v>
      </c>
      <c r="B11" s="7" t="s">
        <v>16</v>
      </c>
      <c r="C11" s="8">
        <v>206.78</v>
      </c>
      <c r="D11">
        <v>228.69</v>
      </c>
      <c r="E11" s="8">
        <v>231.5</v>
      </c>
      <c r="F11" s="8">
        <v>206.54</v>
      </c>
      <c r="G11" s="8"/>
      <c r="H11" s="8">
        <f>IF(SUM(D11:F11)=0,"",(SUM(D11:E11)+MAX(C11,F11))/3)</f>
        <v>222.32333333333335</v>
      </c>
      <c r="I11" s="8"/>
      <c r="J11" s="8">
        <v>228.98</v>
      </c>
      <c r="K11" s="8">
        <f>IF(SUM(H11,H11,H11,J11,J11)/5=0,"",SUM(H11,H11,H11,J11,J11)/5)</f>
        <v>224.98600000000002</v>
      </c>
      <c r="N11" s="12"/>
      <c r="P11" s="13"/>
    </row>
    <row r="12" spans="1:16" ht="12.75">
      <c r="A12" s="5">
        <v>7</v>
      </c>
      <c r="B12" s="7" t="s">
        <v>17</v>
      </c>
      <c r="C12" s="8">
        <v>214.58</v>
      </c>
      <c r="D12" s="7">
        <v>224.87</v>
      </c>
      <c r="E12" s="8">
        <v>213.79</v>
      </c>
      <c r="F12" s="8"/>
      <c r="G12" s="8"/>
      <c r="H12" s="8">
        <f>IF(SUM(D12:F12)=0,"",(SUM(D12:E12)+MAX(C12,F12))/3)</f>
        <v>217.74666666666667</v>
      </c>
      <c r="I12" s="8"/>
      <c r="J12" s="8">
        <v>233.34</v>
      </c>
      <c r="K12" s="8">
        <f>IF(SUM(H12,H12,H12,J12,J12)/5=0,"",SUM(H12,H12,H12,J12,J12)/5)</f>
        <v>223.984</v>
      </c>
      <c r="N12" s="12"/>
      <c r="P12" s="13"/>
    </row>
    <row r="13" spans="1:16" ht="12.75">
      <c r="A13" s="5">
        <v>8</v>
      </c>
      <c r="B13" s="7" t="s">
        <v>18</v>
      </c>
      <c r="C13" s="8">
        <v>205.24</v>
      </c>
      <c r="D13" s="8">
        <v>222.39</v>
      </c>
      <c r="E13" s="8">
        <v>222.98</v>
      </c>
      <c r="F13" s="8">
        <v>205.58</v>
      </c>
      <c r="G13" s="8"/>
      <c r="H13" s="8">
        <f>IF(SUM(D13:F13)=0,"",(SUM(D13:E13)+MAX(C13,F13))/3)</f>
        <v>216.98333333333335</v>
      </c>
      <c r="I13" s="8"/>
      <c r="J13" s="8">
        <v>215.27</v>
      </c>
      <c r="K13" s="8">
        <f>IF(SUM(H13,H13,H13,J13,J13)/5=0,"",SUM(H13,H13,H13,J13,J13)/5)</f>
        <v>216.298</v>
      </c>
      <c r="N13" s="12"/>
      <c r="P13" s="13"/>
    </row>
    <row r="14" spans="1:16" ht="12.75">
      <c r="A14" s="5">
        <v>9</v>
      </c>
      <c r="B14" s="7" t="s">
        <v>19</v>
      </c>
      <c r="C14" s="8">
        <v>221.08</v>
      </c>
      <c r="D14" s="8">
        <v>221.66</v>
      </c>
      <c r="E14" s="8">
        <v>211.64</v>
      </c>
      <c r="F14" s="8">
        <v>204.46</v>
      </c>
      <c r="G14" s="8"/>
      <c r="H14" s="8">
        <f>IF(SUM(D14:F14)=0,"",(SUM(D14:E14)+MAX(C14,F14))/3)</f>
        <v>218.12666666666667</v>
      </c>
      <c r="I14" s="8"/>
      <c r="J14" s="8">
        <v>212.56</v>
      </c>
      <c r="K14" s="8">
        <f>IF(SUM(H14,H14,H14,J14,J14)/5=0,"",SUM(H14,H14,H14,J14,J14)/5)</f>
        <v>215.9</v>
      </c>
      <c r="N14" s="12"/>
      <c r="P14" s="13"/>
    </row>
    <row r="15" spans="1:16" ht="12.75">
      <c r="A15" s="5">
        <v>10</v>
      </c>
      <c r="B15" s="7" t="s">
        <v>20</v>
      </c>
      <c r="C15" s="8">
        <v>212.37</v>
      </c>
      <c r="D15" s="8">
        <v>217.78</v>
      </c>
      <c r="E15" s="8">
        <v>207.53</v>
      </c>
      <c r="F15" s="8"/>
      <c r="G15" s="8"/>
      <c r="H15" s="8">
        <f>IF(SUM(D15:F15)=0,"",(SUM(D15:E15)+MAX(C15,F15))/3)</f>
        <v>212.56000000000003</v>
      </c>
      <c r="I15" s="8"/>
      <c r="J15" s="8">
        <v>199.68</v>
      </c>
      <c r="K15" s="8">
        <f>IF(SUM(H15,H15,H15,J15,J15)/5=0,"",SUM(H15,H15,H15,J15,J15)/5)</f>
        <v>207.40800000000004</v>
      </c>
      <c r="N15" s="12"/>
      <c r="P15" s="13"/>
    </row>
    <row r="16" spans="1:16" ht="12.75">
      <c r="A16" s="5">
        <v>11</v>
      </c>
      <c r="B16" s="7" t="s">
        <v>21</v>
      </c>
      <c r="C16" s="8">
        <v>210.1</v>
      </c>
      <c r="D16" s="8">
        <v>208.1</v>
      </c>
      <c r="E16" s="8">
        <v>200.57</v>
      </c>
      <c r="F16" s="8"/>
      <c r="G16" s="8"/>
      <c r="H16" s="8">
        <f>IF(SUM(D16:F16)=0,"",(SUM(D16:E16)+MAX(C16,F16))/3)</f>
        <v>206.25666666666666</v>
      </c>
      <c r="I16" s="8"/>
      <c r="J16" s="8">
        <v>208.34</v>
      </c>
      <c r="K16" s="8">
        <f>IF(SUM(H16,H16,H16,J16,J16)/5=0,"",SUM(H16,H16,H16,J16,J16)/5)</f>
        <v>207.09</v>
      </c>
      <c r="N16" s="12"/>
      <c r="P16" s="13"/>
    </row>
    <row r="17" spans="1:16" ht="12.75">
      <c r="A17" s="5"/>
      <c r="B17" s="7"/>
      <c r="C17" s="8"/>
      <c r="D17" s="8"/>
      <c r="E17" s="8"/>
      <c r="F17" s="8"/>
      <c r="G17" s="8"/>
      <c r="H17" s="8"/>
      <c r="I17" s="8"/>
      <c r="J17" s="8"/>
      <c r="K17" s="8"/>
      <c r="N17" s="12"/>
      <c r="P17" s="13"/>
    </row>
    <row r="18" spans="1:16" s="1" customFormat="1" ht="12.75">
      <c r="A18" s="5" t="s">
        <v>22</v>
      </c>
      <c r="B18" s="5" t="s">
        <v>23</v>
      </c>
      <c r="C18" s="6" t="s">
        <v>2</v>
      </c>
      <c r="D18" s="6" t="s">
        <v>3</v>
      </c>
      <c r="E18" s="6" t="s">
        <v>4</v>
      </c>
      <c r="F18" s="6" t="s">
        <v>5</v>
      </c>
      <c r="G18" s="6"/>
      <c r="H18" s="8">
        <f>IF(SUM(D18:F18)=0,"",(SUM(D18:E18)+MAX(C18,F18))/3)</f>
      </c>
      <c r="I18" s="6"/>
      <c r="J18" s="6"/>
      <c r="K18" s="8">
        <f>IF(SUM(H18,H18,H18,J18,J18)/5=0,"",SUM(H18,H18,H18,J18,J18)/5)</f>
      </c>
      <c r="N18" s="12"/>
      <c r="O18"/>
      <c r="P18" s="13"/>
    </row>
    <row r="19" spans="1:16" s="1" customFormat="1" ht="6" customHeight="1">
      <c r="A19" s="5"/>
      <c r="B19" s="5"/>
      <c r="C19" s="6"/>
      <c r="D19" s="6"/>
      <c r="E19" s="6"/>
      <c r="F19" s="6"/>
      <c r="G19" s="6"/>
      <c r="H19" s="8">
        <f>IF(SUM(D19:F19)=0,"",(SUM(D19:E19)+MAX(C19,F19))/3)</f>
      </c>
      <c r="I19" s="6"/>
      <c r="J19" s="6"/>
      <c r="K19" s="8">
        <f>IF(SUM(H19,H19,H19,J19,J19)/5=0,"",SUM(H19,H19,H19,J19,J19)/5)</f>
      </c>
      <c r="N19" s="12"/>
      <c r="O19"/>
      <c r="P19" s="13"/>
    </row>
    <row r="20" spans="1:16" ht="12.75">
      <c r="A20" s="5">
        <v>1</v>
      </c>
      <c r="B20" s="7" t="s">
        <v>24</v>
      </c>
      <c r="C20" s="8">
        <v>202.8</v>
      </c>
      <c r="D20" s="8">
        <v>207.88</v>
      </c>
      <c r="E20" s="8">
        <v>205.53</v>
      </c>
      <c r="F20" s="8">
        <v>185.72</v>
      </c>
      <c r="G20" s="8"/>
      <c r="H20" s="8">
        <f>IF(SUM(D20:F20)=0,"",(SUM(D20:E20)+MAX(C20,F20))/3)</f>
        <v>205.40333333333334</v>
      </c>
      <c r="I20" s="8"/>
      <c r="J20" s="8">
        <v>212.84</v>
      </c>
      <c r="K20" s="8">
        <f>IF(SUM(H20,H20,H20,J20,J20)/5=0,"",SUM(H20,H20,H20,J20,J20)/5)</f>
        <v>208.378</v>
      </c>
      <c r="N20" s="12"/>
      <c r="P20" s="13"/>
    </row>
    <row r="21" spans="1:16" ht="12.75">
      <c r="A21" s="5">
        <v>2</v>
      </c>
      <c r="B21" s="7" t="s">
        <v>25</v>
      </c>
      <c r="C21" s="8">
        <v>189.77</v>
      </c>
      <c r="D21" s="8">
        <v>201.19</v>
      </c>
      <c r="E21" s="8">
        <v>183.17</v>
      </c>
      <c r="F21" s="8"/>
      <c r="G21" s="8"/>
      <c r="H21" s="8">
        <f>IF(SUM(D21:F21)=0,"",(SUM(D21:E21)+MAX(C21,F21))/3)</f>
        <v>191.37666666666667</v>
      </c>
      <c r="I21" s="8"/>
      <c r="J21" s="8">
        <v>213.81</v>
      </c>
      <c r="K21" s="8">
        <f>IF(SUM(H21,H21,H21,J21,J21)/5=0,"",SUM(H21,H21,H21,J21,J21)/5)</f>
        <v>200.35</v>
      </c>
      <c r="N21" s="12"/>
      <c r="P21" s="13"/>
    </row>
    <row r="22" spans="1:16" ht="12.75">
      <c r="A22" s="5">
        <v>3</v>
      </c>
      <c r="B22" s="7" t="s">
        <v>26</v>
      </c>
      <c r="C22" s="8">
        <v>184.7</v>
      </c>
      <c r="D22" s="8">
        <v>194.73</v>
      </c>
      <c r="E22" s="8">
        <v>186.67</v>
      </c>
      <c r="F22" s="8">
        <v>179.64</v>
      </c>
      <c r="G22" s="8"/>
      <c r="H22" s="8">
        <f>IF(SUM(D22:F22)=0,"",(SUM(D22:E22)+MAX(C22,F22))/3)</f>
        <v>188.69999999999996</v>
      </c>
      <c r="I22" s="8"/>
      <c r="J22" s="8">
        <v>193.77</v>
      </c>
      <c r="K22" s="8">
        <f>IF(SUM(H22,H22,H22,J22,J22)/5=0,"",SUM(H22,H22,H22,J22,J22)/5)</f>
        <v>190.72799999999998</v>
      </c>
      <c r="N22" s="12"/>
      <c r="P22" s="13"/>
    </row>
    <row r="23" spans="1:11" ht="12.75">
      <c r="A23" s="5">
        <v>4</v>
      </c>
      <c r="B23" s="7" t="s">
        <v>27</v>
      </c>
      <c r="C23" s="8">
        <v>186.71</v>
      </c>
      <c r="D23" s="8">
        <v>189.91</v>
      </c>
      <c r="E23" s="8">
        <v>186.8</v>
      </c>
      <c r="F23" s="8"/>
      <c r="G23" s="8"/>
      <c r="H23" s="8">
        <f>IF(SUM(D23:F23)=0,"",(SUM(D23:E23)+MAX(C23,F23))/3)</f>
        <v>187.8066666666667</v>
      </c>
      <c r="I23" s="8"/>
      <c r="J23" s="8">
        <v>193.75</v>
      </c>
      <c r="K23" s="8">
        <f>IF(SUM(H23,H23,H23,J23,J23)/5=0,"",SUM(H23,H23,H23,J23,J23)/5)</f>
        <v>190.18400000000003</v>
      </c>
    </row>
    <row r="24" spans="1:11" ht="12.75">
      <c r="A24" s="5">
        <v>5</v>
      </c>
      <c r="B24" s="7" t="s">
        <v>28</v>
      </c>
      <c r="C24" s="8">
        <v>174.37</v>
      </c>
      <c r="D24" s="8">
        <v>187.2</v>
      </c>
      <c r="E24" s="8">
        <v>171.17</v>
      </c>
      <c r="F24" s="8">
        <v>167.53</v>
      </c>
      <c r="G24" s="8"/>
      <c r="H24" s="8">
        <f>IF(SUM(D24:F24)=0,"",(SUM(D24:E24)+MAX(C24,F24))/3)</f>
        <v>177.58</v>
      </c>
      <c r="I24" s="8"/>
      <c r="J24" s="8">
        <v>170.38</v>
      </c>
      <c r="K24" s="8">
        <f>IF(SUM(H24,H24,H24,J24,J24)/5=0,"",SUM(H24,H24,H24,J24,J24)/5)</f>
        <v>174.70000000000002</v>
      </c>
    </row>
    <row r="25" spans="1:11" ht="12.75">
      <c r="A25" s="5">
        <v>6</v>
      </c>
      <c r="B25" s="7" t="s">
        <v>29</v>
      </c>
      <c r="C25" s="8">
        <v>190.37</v>
      </c>
      <c r="D25" s="8">
        <v>183.28</v>
      </c>
      <c r="E25" s="8">
        <v>167.3</v>
      </c>
      <c r="F25" s="8"/>
      <c r="G25" s="8"/>
      <c r="H25" s="8">
        <f>IF(SUM(D25:F25)=0,"",(SUM(D25:E25)+MAX(C25,F25))/3)</f>
        <v>180.3166666666667</v>
      </c>
      <c r="I25" s="8"/>
      <c r="J25" s="8">
        <v>160.08</v>
      </c>
      <c r="K25" s="8">
        <f>IF(SUM(H25,H25,H25,J25,J25)/5=0,"",SUM(H25,H25,H25,J25,J25)/5)</f>
        <v>172.22200000000004</v>
      </c>
    </row>
    <row r="26" spans="1:11" ht="12.75">
      <c r="A26" s="5">
        <v>7</v>
      </c>
      <c r="B26" s="7" t="s">
        <v>30</v>
      </c>
      <c r="C26" s="8">
        <v>152.41</v>
      </c>
      <c r="D26" s="8">
        <v>165.17</v>
      </c>
      <c r="E26" s="8">
        <v>163.7</v>
      </c>
      <c r="F26" s="8"/>
      <c r="G26" s="8"/>
      <c r="H26" s="8">
        <f>IF(SUM(D26:F26)=0,"",(SUM(D26:E26)+MAX(C26,F26))/3)</f>
        <v>160.42666666666665</v>
      </c>
      <c r="I26" s="8"/>
      <c r="J26" s="8">
        <v>158.99</v>
      </c>
      <c r="K26" s="8">
        <f>IF(SUM(H26,H26,H26,J26,J26)/5=0,"",SUM(H26,H26,H26,J26,J26)/5)</f>
        <v>159.85199999999998</v>
      </c>
    </row>
    <row r="27" spans="1:11" ht="12.75">
      <c r="A27" s="5">
        <v>8</v>
      </c>
      <c r="B27" s="7" t="s">
        <v>31</v>
      </c>
      <c r="C27" s="8">
        <v>179.3</v>
      </c>
      <c r="D27" s="8">
        <v>194.07</v>
      </c>
      <c r="E27" s="8"/>
      <c r="F27" s="8"/>
      <c r="G27" s="8"/>
      <c r="H27" s="8">
        <f>IF(SUM(D27:F27)=0,"",(SUM(D27:E27)+MAX(C27,F27))/3)</f>
        <v>124.45666666666666</v>
      </c>
      <c r="I27" s="8"/>
      <c r="J27" s="8">
        <v>0</v>
      </c>
      <c r="K27" s="8">
        <f>IF(SUM(H27,H27,H27,J27,J27)/5=0,"",SUM(H27,H27,H27,J27,J27)/5)</f>
        <v>74.674</v>
      </c>
    </row>
    <row r="28" spans="1:11" ht="12.75">
      <c r="A28" s="5">
        <v>9</v>
      </c>
      <c r="B28" s="7" t="s">
        <v>32</v>
      </c>
      <c r="C28" s="8"/>
      <c r="D28" s="8">
        <v>185.76</v>
      </c>
      <c r="E28" s="8">
        <v>179.35</v>
      </c>
      <c r="F28" s="8"/>
      <c r="G28" s="8"/>
      <c r="H28" s="8">
        <f>IF(SUM(D28:F28)=0,"",(SUM(D28:E28)+MAX(C28,F28))/3)</f>
        <v>121.70333333333333</v>
      </c>
      <c r="I28" s="8"/>
      <c r="J28" s="8">
        <v>0</v>
      </c>
      <c r="K28" s="8">
        <f>IF(SUM(H28,H28,H28,J28,J28)/5=0,"",SUM(H28,H28,H28,J28,J28)/5)</f>
        <v>73.022</v>
      </c>
    </row>
    <row r="29" spans="1:11" ht="12.75">
      <c r="A29" s="5">
        <v>10</v>
      </c>
      <c r="B29" s="7" t="s">
        <v>33</v>
      </c>
      <c r="C29" s="8"/>
      <c r="D29" s="8">
        <v>173.15</v>
      </c>
      <c r="E29" s="8"/>
      <c r="F29" s="8"/>
      <c r="G29" s="8"/>
      <c r="H29" s="8">
        <f>IF(SUM(D29:F29)=0,"",(SUM(D29:E29)+MAX(C29,F29))/3)</f>
        <v>57.71666666666667</v>
      </c>
      <c r="I29" s="8"/>
      <c r="J29" s="8">
        <v>0</v>
      </c>
      <c r="K29" s="8">
        <f>IF(SUM(H29,H29,H29,J29,J29)/5=0,"",SUM(H29,H29,H29,J29,J29)/5)</f>
        <v>34.63</v>
      </c>
    </row>
    <row r="30" spans="1:11" ht="12.75">
      <c r="A30" s="5"/>
      <c r="B30" s="7"/>
      <c r="C30" s="8"/>
      <c r="D30" s="8"/>
      <c r="E30" s="8"/>
      <c r="F30" s="8"/>
      <c r="G30" s="8"/>
      <c r="H30" s="8">
        <f>IF(SUM(D30:F30)=0,"",(SUM(D30:E30)+MAX(C30,F30))/3)</f>
      </c>
      <c r="I30" s="8"/>
      <c r="J30" s="8"/>
      <c r="K30" s="8">
        <f>IF(SUM(H30,H30,H30,J30,J30)/5=0,"",SUM(H30,H30,H30,J30,J30)/5)</f>
      </c>
    </row>
    <row r="31" spans="1:12" s="1" customFormat="1" ht="12.75">
      <c r="A31" s="5" t="s">
        <v>34</v>
      </c>
      <c r="B31" s="5" t="s">
        <v>35</v>
      </c>
      <c r="C31" s="6"/>
      <c r="D31" s="6" t="s">
        <v>4</v>
      </c>
      <c r="E31" s="6"/>
      <c r="F31" s="6" t="s">
        <v>4</v>
      </c>
      <c r="G31" s="6"/>
      <c r="H31" s="6"/>
      <c r="I31" s="6"/>
      <c r="J31" s="6"/>
      <c r="K31" s="8"/>
      <c r="L31"/>
    </row>
    <row r="32" spans="1:11" s="1" customFormat="1" ht="6" customHeight="1">
      <c r="A32" s="5"/>
      <c r="B32" s="5"/>
      <c r="C32" s="6"/>
      <c r="D32" s="6"/>
      <c r="E32" s="6"/>
      <c r="F32" s="6"/>
      <c r="G32" s="6"/>
      <c r="H32" s="6"/>
      <c r="I32" s="6"/>
      <c r="J32" s="6"/>
      <c r="K32" s="8"/>
    </row>
    <row r="33" spans="1:12" ht="12.75">
      <c r="A33" s="5">
        <v>1</v>
      </c>
      <c r="B33" s="7" t="s">
        <v>36</v>
      </c>
      <c r="C33" s="8"/>
      <c r="D33" s="8">
        <v>205.91</v>
      </c>
      <c r="E33" s="8"/>
      <c r="F33" s="8">
        <v>198.32</v>
      </c>
      <c r="G33" s="8"/>
      <c r="H33" s="8">
        <f>SUM(D33,F33)/2</f>
        <v>202.115</v>
      </c>
      <c r="I33" s="8"/>
      <c r="J33" s="8">
        <v>214.23</v>
      </c>
      <c r="K33" s="8">
        <f>(D33+F33+J33+J33)/4</f>
        <v>208.1725</v>
      </c>
      <c r="L33" s="1"/>
    </row>
    <row r="34" spans="1:12" ht="12.75">
      <c r="A34" s="5">
        <v>2</v>
      </c>
      <c r="B34" s="7" t="s">
        <v>37</v>
      </c>
      <c r="C34" s="8"/>
      <c r="D34" s="8">
        <v>159.81</v>
      </c>
      <c r="E34" s="8"/>
      <c r="F34" s="8">
        <v>158.25</v>
      </c>
      <c r="G34" s="8"/>
      <c r="H34" s="8">
        <f>SUM(D34,F34)/2</f>
        <v>159.03</v>
      </c>
      <c r="I34" s="8"/>
      <c r="J34" s="8">
        <v>168.8</v>
      </c>
      <c r="K34" s="8">
        <f>(D34+F34+J34+J34)/4</f>
        <v>163.91500000000002</v>
      </c>
      <c r="L34" s="1"/>
    </row>
    <row r="35" spans="1:12" ht="12.75">
      <c r="A35" s="5">
        <v>3</v>
      </c>
      <c r="B35" s="7"/>
      <c r="C35" s="8"/>
      <c r="D35" s="8"/>
      <c r="E35" s="8"/>
      <c r="F35" s="8"/>
      <c r="G35" s="8"/>
      <c r="H35" s="8">
        <f>SUM(D35,F35)/2</f>
        <v>0</v>
      </c>
      <c r="I35" s="8"/>
      <c r="J35" s="8"/>
      <c r="K35" s="8">
        <f>(D35+F35+J35+J35)/4</f>
        <v>0</v>
      </c>
      <c r="L35" s="1"/>
    </row>
    <row r="36" spans="1:12" ht="12.75">
      <c r="A36" s="5"/>
      <c r="B36" s="7"/>
      <c r="C36" s="8"/>
      <c r="D36" s="8"/>
      <c r="E36" s="8"/>
      <c r="F36" s="8"/>
      <c r="G36" s="8"/>
      <c r="H36" s="8"/>
      <c r="I36" s="8"/>
      <c r="J36" s="8"/>
      <c r="K36" s="8"/>
      <c r="L36" s="1"/>
    </row>
    <row r="37" spans="1:12" s="1" customFormat="1" ht="12.75">
      <c r="A37" s="5" t="s">
        <v>38</v>
      </c>
      <c r="B37" s="5" t="s">
        <v>39</v>
      </c>
      <c r="C37" s="6" t="s">
        <v>2</v>
      </c>
      <c r="D37" s="6" t="s">
        <v>3</v>
      </c>
      <c r="E37" s="6" t="s">
        <v>4</v>
      </c>
      <c r="F37" s="6" t="s">
        <v>5</v>
      </c>
      <c r="G37" s="6"/>
      <c r="H37" s="8">
        <f>IF(SUM(D37:F37)=0,"",(SUM(D37:E37)+MAX(C37,F37))/3)</f>
      </c>
      <c r="I37" s="6"/>
      <c r="J37" s="6"/>
      <c r="K37" s="8">
        <f>IF(SUM(H37,H37,H37,J37,J37)/5=0,"",SUM(H37,H37,H37,J37,J37)/5)</f>
      </c>
      <c r="L37"/>
    </row>
    <row r="38" spans="1:11" s="1" customFormat="1" ht="6" customHeight="1">
      <c r="A38" s="5"/>
      <c r="B38" s="5"/>
      <c r="C38" s="6"/>
      <c r="D38" s="6"/>
      <c r="E38" s="6"/>
      <c r="F38" s="6"/>
      <c r="G38" s="6"/>
      <c r="H38" s="8">
        <f>IF(SUM(D38:F38)=0,"",(SUM(D38:E38)+MAX(C38,F38))/3)</f>
      </c>
      <c r="I38" s="6"/>
      <c r="J38" s="6"/>
      <c r="K38" s="8">
        <f>IF(SUM(H38,H38,H38,J38,J38)/5=0,"",SUM(H38,H38,H38,J38,J38)/5)</f>
      </c>
    </row>
    <row r="39" spans="1:12" ht="12.75">
      <c r="A39" s="5">
        <v>1</v>
      </c>
      <c r="B39" s="7" t="s">
        <v>33</v>
      </c>
      <c r="C39" s="8">
        <v>163.96</v>
      </c>
      <c r="D39" s="8">
        <v>148.73</v>
      </c>
      <c r="E39" s="8">
        <v>150.91</v>
      </c>
      <c r="F39" s="8"/>
      <c r="G39" s="8"/>
      <c r="H39" s="8">
        <f>IF(SUM(D38:F39)=0,"",(SUM(D39:E39)+MAX(C39,F39))/3)</f>
        <v>154.53333333333333</v>
      </c>
      <c r="I39" s="8"/>
      <c r="J39" s="8"/>
      <c r="K39" s="8">
        <f>IF(SUM(H39,H39,H39,J39,J39)/5=0,"",SUM(H39,H39,H39,J39,J39)/5)</f>
        <v>92.72</v>
      </c>
      <c r="L39" s="1"/>
    </row>
    <row r="40" spans="1:11" ht="12.75">
      <c r="A40" s="5">
        <v>2</v>
      </c>
      <c r="B40" s="7" t="s">
        <v>40</v>
      </c>
      <c r="C40" s="8"/>
      <c r="D40" s="8"/>
      <c r="E40" s="8">
        <v>146</v>
      </c>
      <c r="F40" s="8"/>
      <c r="G40" s="8"/>
      <c r="H40" s="8">
        <f>IF(SUM(D39:F40)=0,"",(SUM(D40:E40)+MAX(C40,F40))/3)</f>
        <v>48.666666666666664</v>
      </c>
      <c r="I40" s="8"/>
      <c r="J40" s="8"/>
      <c r="K40" s="8">
        <f>IF(SUM(H40,H40,H40,J40,J40)/5=0,"",SUM(H40,H40,H40,J40,J40)/5)</f>
        <v>29.2</v>
      </c>
    </row>
    <row r="41" spans="3:5" ht="12.75">
      <c r="C41"/>
      <c r="D41"/>
      <c r="E41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landscape" paperSize="9"/>
  <headerFooter alignWithMargins="0">
    <oddHeader>&amp;L&amp;"Arial,Vet"&amp;12Belgisch Kampioenschap Surfcasting 2009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B1:X27"/>
  <sheetViews>
    <sheetView workbookViewId="0" topLeftCell="A1">
      <selection activeCell="X1" sqref="X1"/>
    </sheetView>
  </sheetViews>
  <sheetFormatPr defaultColWidth="9.140625" defaultRowHeight="12.75"/>
  <cols>
    <col min="1" max="1" width="1.28515625" style="0" customWidth="1"/>
    <col min="2" max="2" width="3.28125" style="12" customWidth="1"/>
    <col min="3" max="3" width="20.57421875" style="0" customWidth="1"/>
    <col min="4" max="4" width="5.140625" style="15" customWidth="1"/>
    <col min="5" max="5" width="8.28125" style="12" customWidth="1"/>
    <col min="6" max="6" width="5.140625" style="15" customWidth="1"/>
    <col min="7" max="7" width="8.28125" style="12" customWidth="1"/>
    <col min="8" max="8" width="5.140625" style="15" customWidth="1"/>
    <col min="9" max="9" width="8.28125" style="12" customWidth="1"/>
    <col min="10" max="10" width="5.140625" style="15" customWidth="1"/>
    <col min="11" max="11" width="8.28125" style="12" customWidth="1"/>
    <col min="12" max="12" width="5.140625" style="15" customWidth="1"/>
    <col min="13" max="13" width="8.28125" style="12" customWidth="1"/>
    <col min="14" max="14" width="5.140625" style="15" customWidth="1"/>
    <col min="15" max="15" width="8.28125" style="12" customWidth="1"/>
    <col min="16" max="16" width="5.140625" style="15" customWidth="1"/>
    <col min="17" max="17" width="8.28125" style="12" customWidth="1"/>
    <col min="18" max="18" width="5.140625" style="12" customWidth="1"/>
    <col min="19" max="19" width="8.28125" style="12" customWidth="1"/>
    <col min="20" max="20" width="5.140625" style="15" customWidth="1"/>
    <col min="21" max="21" width="8.28125" style="12" customWidth="1"/>
  </cols>
  <sheetData>
    <row r="1" ht="12.75">
      <c r="B1" s="16" t="s">
        <v>41</v>
      </c>
    </row>
    <row r="3" spans="2:23" ht="12.75">
      <c r="B3" s="17"/>
      <c r="C3" s="18"/>
      <c r="D3" s="19"/>
      <c r="E3" s="20" t="s">
        <v>42</v>
      </c>
      <c r="F3" s="21"/>
      <c r="G3" s="20" t="s">
        <v>43</v>
      </c>
      <c r="H3" s="21"/>
      <c r="I3" s="20" t="s">
        <v>44</v>
      </c>
      <c r="J3" s="21"/>
      <c r="K3" s="20" t="s">
        <v>45</v>
      </c>
      <c r="L3" s="21"/>
      <c r="M3" s="20" t="s">
        <v>46</v>
      </c>
      <c r="N3" s="21"/>
      <c r="O3" s="20" t="s">
        <v>47</v>
      </c>
      <c r="P3" s="21"/>
      <c r="Q3" s="20" t="s">
        <v>48</v>
      </c>
      <c r="R3" s="21"/>
      <c r="S3" s="22" t="s">
        <v>49</v>
      </c>
      <c r="T3" s="21"/>
      <c r="U3" s="22" t="s">
        <v>50</v>
      </c>
      <c r="V3" s="9"/>
      <c r="W3" t="s">
        <v>51</v>
      </c>
    </row>
    <row r="4" spans="2:22" ht="15.75" customHeight="1">
      <c r="B4" s="23" t="s">
        <v>52</v>
      </c>
      <c r="C4" s="24" t="s">
        <v>1</v>
      </c>
      <c r="D4" s="25" t="s">
        <v>53</v>
      </c>
      <c r="E4" s="26" t="s">
        <v>54</v>
      </c>
      <c r="F4" s="25" t="s">
        <v>53</v>
      </c>
      <c r="G4" s="26" t="s">
        <v>54</v>
      </c>
      <c r="H4" s="25" t="s">
        <v>53</v>
      </c>
      <c r="I4" s="26" t="s">
        <v>54</v>
      </c>
      <c r="J4" s="25" t="s">
        <v>53</v>
      </c>
      <c r="K4" s="26" t="s">
        <v>54</v>
      </c>
      <c r="L4" s="25" t="s">
        <v>53</v>
      </c>
      <c r="M4" s="26" t="s">
        <v>54</v>
      </c>
      <c r="N4" s="25" t="s">
        <v>53</v>
      </c>
      <c r="O4" s="26" t="s">
        <v>54</v>
      </c>
      <c r="P4" s="25" t="s">
        <v>53</v>
      </c>
      <c r="Q4" s="26" t="s">
        <v>54</v>
      </c>
      <c r="R4" s="25" t="s">
        <v>53</v>
      </c>
      <c r="S4" s="27" t="s">
        <v>54</v>
      </c>
      <c r="T4" s="25" t="s">
        <v>53</v>
      </c>
      <c r="U4" s="27" t="s">
        <v>54</v>
      </c>
      <c r="V4" s="9"/>
    </row>
    <row r="5" spans="2:24" ht="12.75">
      <c r="B5" s="28">
        <v>1</v>
      </c>
      <c r="C5" s="29" t="s">
        <v>19</v>
      </c>
      <c r="D5" s="30"/>
      <c r="E5" s="31"/>
      <c r="F5" s="30">
        <v>125</v>
      </c>
      <c r="G5" s="31">
        <v>212.57</v>
      </c>
      <c r="H5" s="30"/>
      <c r="I5" s="31"/>
      <c r="J5" s="30">
        <v>175</v>
      </c>
      <c r="K5" s="31">
        <v>204.46</v>
      </c>
      <c r="L5" s="30">
        <v>100</v>
      </c>
      <c r="M5" s="31">
        <v>221.08</v>
      </c>
      <c r="N5" s="30"/>
      <c r="O5" s="31"/>
      <c r="P5" s="30"/>
      <c r="Q5" s="31"/>
      <c r="R5" s="30">
        <v>125</v>
      </c>
      <c r="S5" s="32">
        <v>221.66</v>
      </c>
      <c r="T5" s="30"/>
      <c r="U5" s="32"/>
      <c r="V5" s="33"/>
      <c r="W5" t="s">
        <v>9</v>
      </c>
      <c r="X5" s="34"/>
    </row>
    <row r="6" spans="2:24" ht="12.75">
      <c r="B6" s="28">
        <v>2</v>
      </c>
      <c r="C6" s="29" t="s">
        <v>16</v>
      </c>
      <c r="D6" s="30"/>
      <c r="E6" s="31"/>
      <c r="F6" s="30">
        <v>150</v>
      </c>
      <c r="G6" s="31">
        <v>222.35</v>
      </c>
      <c r="H6" s="30">
        <v>150</v>
      </c>
      <c r="I6" s="31">
        <v>231.5</v>
      </c>
      <c r="J6" s="30"/>
      <c r="K6" s="31"/>
      <c r="L6" s="30"/>
      <c r="M6" s="31"/>
      <c r="N6" s="30"/>
      <c r="O6" s="31"/>
      <c r="P6" s="30"/>
      <c r="Q6" s="31"/>
      <c r="R6" s="30">
        <v>150</v>
      </c>
      <c r="S6" s="31">
        <v>221.97</v>
      </c>
      <c r="T6" s="30"/>
      <c r="U6" s="32"/>
      <c r="V6" s="33"/>
      <c r="W6" t="s">
        <v>9</v>
      </c>
      <c r="X6" s="34"/>
    </row>
    <row r="7" spans="2:24" ht="12.75">
      <c r="B7" s="28">
        <v>3</v>
      </c>
      <c r="C7" s="29" t="s">
        <v>28</v>
      </c>
      <c r="D7" s="30"/>
      <c r="E7" s="31"/>
      <c r="F7" s="30">
        <v>175</v>
      </c>
      <c r="G7" s="31">
        <v>167.53</v>
      </c>
      <c r="H7" s="30">
        <v>150</v>
      </c>
      <c r="I7" s="31">
        <v>162.3</v>
      </c>
      <c r="J7" s="30"/>
      <c r="K7" s="31"/>
      <c r="L7" s="30">
        <v>150</v>
      </c>
      <c r="M7" s="31">
        <v>168.37</v>
      </c>
      <c r="N7" s="30">
        <v>125</v>
      </c>
      <c r="O7" s="31">
        <v>178.98</v>
      </c>
      <c r="P7" s="30">
        <v>125</v>
      </c>
      <c r="Q7" s="31">
        <v>185.9</v>
      </c>
      <c r="R7" s="30"/>
      <c r="S7" s="31"/>
      <c r="T7" s="30"/>
      <c r="U7" s="32"/>
      <c r="V7" s="33"/>
      <c r="W7" t="s">
        <v>22</v>
      </c>
      <c r="X7" s="34"/>
    </row>
    <row r="8" spans="2:24" ht="12.75">
      <c r="B8" s="28">
        <v>4</v>
      </c>
      <c r="C8" s="29" t="s">
        <v>31</v>
      </c>
      <c r="D8" s="30">
        <v>125</v>
      </c>
      <c r="E8" s="31">
        <v>187.56</v>
      </c>
      <c r="F8" s="30">
        <v>125</v>
      </c>
      <c r="G8" s="31">
        <v>186.94</v>
      </c>
      <c r="H8" s="30">
        <v>125</v>
      </c>
      <c r="I8" s="31">
        <v>187.68</v>
      </c>
      <c r="J8" s="30"/>
      <c r="K8" s="31"/>
      <c r="L8" s="30">
        <v>100</v>
      </c>
      <c r="M8" s="31">
        <v>171.89</v>
      </c>
      <c r="N8" s="30">
        <v>125</v>
      </c>
      <c r="O8" s="31">
        <v>192.36</v>
      </c>
      <c r="P8" s="30"/>
      <c r="Q8" s="31"/>
      <c r="R8" s="30">
        <v>100</v>
      </c>
      <c r="S8" s="31">
        <v>179.3</v>
      </c>
      <c r="T8" s="30"/>
      <c r="U8" s="32"/>
      <c r="V8" s="33"/>
      <c r="W8" t="s">
        <v>22</v>
      </c>
      <c r="X8" s="34"/>
    </row>
    <row r="9" spans="2:24" ht="12.75">
      <c r="B9" s="28">
        <v>5</v>
      </c>
      <c r="C9" s="29" t="s">
        <v>18</v>
      </c>
      <c r="D9" s="30"/>
      <c r="E9" s="31"/>
      <c r="F9" s="30"/>
      <c r="G9" s="31"/>
      <c r="H9" s="30"/>
      <c r="I9" s="31"/>
      <c r="J9" s="30">
        <v>150</v>
      </c>
      <c r="K9" s="31">
        <v>212.91</v>
      </c>
      <c r="L9" s="30">
        <v>125</v>
      </c>
      <c r="M9" s="31">
        <v>222.39</v>
      </c>
      <c r="N9" s="30"/>
      <c r="O9" s="31"/>
      <c r="P9" s="30"/>
      <c r="Q9" s="31"/>
      <c r="R9" s="30"/>
      <c r="S9" s="31"/>
      <c r="T9" s="30"/>
      <c r="U9" s="32"/>
      <c r="V9" s="33"/>
      <c r="W9" t="s">
        <v>9</v>
      </c>
      <c r="X9" s="34"/>
    </row>
    <row r="10" spans="2:24" ht="12.75">
      <c r="B10" s="28">
        <v>6</v>
      </c>
      <c r="C10" s="29" t="s">
        <v>55</v>
      </c>
      <c r="D10" s="30">
        <v>150</v>
      </c>
      <c r="E10" s="31">
        <v>219.2</v>
      </c>
      <c r="F10" s="30">
        <v>150</v>
      </c>
      <c r="G10" s="31">
        <v>226.95</v>
      </c>
      <c r="H10" s="30">
        <v>125</v>
      </c>
      <c r="I10" s="31">
        <v>231.85</v>
      </c>
      <c r="J10" s="30">
        <v>100</v>
      </c>
      <c r="K10" s="31">
        <v>222.48</v>
      </c>
      <c r="L10" s="30"/>
      <c r="M10" s="31"/>
      <c r="N10" s="30">
        <v>150</v>
      </c>
      <c r="O10" s="31">
        <v>225.47</v>
      </c>
      <c r="P10" s="30">
        <v>175</v>
      </c>
      <c r="Q10" s="31">
        <v>223.86</v>
      </c>
      <c r="R10" s="30">
        <v>125</v>
      </c>
      <c r="S10" s="31">
        <v>232.3</v>
      </c>
      <c r="T10" s="30"/>
      <c r="U10" s="32"/>
      <c r="V10" s="33"/>
      <c r="X10" s="34"/>
    </row>
    <row r="11" spans="2:24" ht="12.75">
      <c r="B11" s="28">
        <v>7</v>
      </c>
      <c r="C11" s="29" t="s">
        <v>14</v>
      </c>
      <c r="D11" s="30">
        <v>150</v>
      </c>
      <c r="E11" s="31">
        <v>225.94</v>
      </c>
      <c r="F11" s="30">
        <v>150</v>
      </c>
      <c r="G11" s="31">
        <v>236.53</v>
      </c>
      <c r="H11" s="30"/>
      <c r="I11" s="31"/>
      <c r="J11" s="30"/>
      <c r="K11" s="31"/>
      <c r="L11" s="30">
        <v>125</v>
      </c>
      <c r="M11" s="31">
        <v>216.01</v>
      </c>
      <c r="N11" s="30"/>
      <c r="O11" s="31"/>
      <c r="P11" s="30">
        <v>125</v>
      </c>
      <c r="Q11" s="31">
        <v>243.85</v>
      </c>
      <c r="R11" s="30">
        <v>175</v>
      </c>
      <c r="S11" s="31">
        <v>224.9</v>
      </c>
      <c r="T11" s="30"/>
      <c r="U11" s="32"/>
      <c r="V11" s="33"/>
      <c r="W11" t="s">
        <v>9</v>
      </c>
      <c r="X11" s="34"/>
    </row>
    <row r="12" spans="2:24" ht="12.75">
      <c r="B12" s="28">
        <v>8</v>
      </c>
      <c r="C12" s="29" t="s">
        <v>15</v>
      </c>
      <c r="D12" s="30"/>
      <c r="E12" s="31"/>
      <c r="F12" s="30">
        <v>125</v>
      </c>
      <c r="G12" s="31">
        <v>231.93</v>
      </c>
      <c r="H12" s="30">
        <v>100</v>
      </c>
      <c r="I12" s="31">
        <v>227.39</v>
      </c>
      <c r="J12" s="30"/>
      <c r="K12" s="31"/>
      <c r="L12" s="30"/>
      <c r="M12" s="31"/>
      <c r="N12" s="30">
        <v>125</v>
      </c>
      <c r="O12" s="31">
        <v>234.44</v>
      </c>
      <c r="P12" s="30">
        <v>100</v>
      </c>
      <c r="Q12" s="31">
        <v>236.46</v>
      </c>
      <c r="R12" s="30">
        <v>150</v>
      </c>
      <c r="S12" s="31">
        <v>220.62</v>
      </c>
      <c r="T12" s="30"/>
      <c r="U12" s="32"/>
      <c r="V12" s="33"/>
      <c r="W12" t="s">
        <v>9</v>
      </c>
      <c r="X12" s="34"/>
    </row>
    <row r="13" spans="2:24" ht="12.75">
      <c r="B13" s="28">
        <v>9</v>
      </c>
      <c r="C13" s="29" t="s">
        <v>36</v>
      </c>
      <c r="D13" s="30"/>
      <c r="E13" s="31"/>
      <c r="F13" s="30"/>
      <c r="G13" s="31"/>
      <c r="H13" s="30">
        <v>150</v>
      </c>
      <c r="I13" s="31">
        <v>165.07</v>
      </c>
      <c r="J13" s="30">
        <v>150</v>
      </c>
      <c r="K13" s="31">
        <v>170.72</v>
      </c>
      <c r="L13" s="30"/>
      <c r="M13" s="31"/>
      <c r="N13" s="30">
        <v>150</v>
      </c>
      <c r="O13" s="31">
        <v>171.53</v>
      </c>
      <c r="P13" s="30">
        <v>150</v>
      </c>
      <c r="Q13" s="31">
        <v>163.76</v>
      </c>
      <c r="R13" s="30">
        <v>150</v>
      </c>
      <c r="S13" s="31">
        <v>195.31</v>
      </c>
      <c r="T13" s="30">
        <v>150</v>
      </c>
      <c r="U13" s="32">
        <v>185.31</v>
      </c>
      <c r="V13" s="33"/>
      <c r="W13" t="s">
        <v>56</v>
      </c>
      <c r="X13" s="34"/>
    </row>
    <row r="14" spans="2:24" ht="12.75">
      <c r="B14" s="28">
        <v>10</v>
      </c>
      <c r="C14" s="29" t="s">
        <v>32</v>
      </c>
      <c r="D14" s="30">
        <v>150</v>
      </c>
      <c r="E14" s="31">
        <v>175.87</v>
      </c>
      <c r="F14" s="30"/>
      <c r="G14" s="31"/>
      <c r="H14" s="30">
        <v>150</v>
      </c>
      <c r="I14" s="31">
        <v>179.35</v>
      </c>
      <c r="J14" s="30">
        <v>150</v>
      </c>
      <c r="K14" s="31">
        <v>175.37</v>
      </c>
      <c r="L14" s="30"/>
      <c r="M14" s="31"/>
      <c r="N14" s="30"/>
      <c r="O14" s="31"/>
      <c r="P14" s="30">
        <v>125</v>
      </c>
      <c r="Q14" s="31">
        <v>185.76</v>
      </c>
      <c r="R14" s="30">
        <v>150</v>
      </c>
      <c r="S14" s="31">
        <v>175.25</v>
      </c>
      <c r="T14" s="30"/>
      <c r="U14" s="32"/>
      <c r="V14" s="33"/>
      <c r="W14" t="s">
        <v>22</v>
      </c>
      <c r="X14" s="34"/>
    </row>
    <row r="15" spans="2:24" ht="12.75">
      <c r="B15" s="28">
        <v>11</v>
      </c>
      <c r="C15" s="29" t="s">
        <v>11</v>
      </c>
      <c r="D15" s="30">
        <v>125</v>
      </c>
      <c r="E15" s="31">
        <v>259.31</v>
      </c>
      <c r="F15" s="30">
        <v>125</v>
      </c>
      <c r="G15" s="31">
        <v>261.35</v>
      </c>
      <c r="H15" s="30"/>
      <c r="I15" s="31"/>
      <c r="J15" s="30">
        <v>150</v>
      </c>
      <c r="K15" s="31">
        <v>261.45</v>
      </c>
      <c r="L15" s="30">
        <v>150</v>
      </c>
      <c r="M15" s="31">
        <v>258.61</v>
      </c>
      <c r="N15" s="30">
        <v>100</v>
      </c>
      <c r="O15" s="31">
        <v>238.51</v>
      </c>
      <c r="P15" s="30"/>
      <c r="Q15" s="31"/>
      <c r="R15" s="30"/>
      <c r="S15" s="31"/>
      <c r="T15" s="30"/>
      <c r="U15" s="32"/>
      <c r="V15" s="33"/>
      <c r="W15" t="s">
        <v>9</v>
      </c>
      <c r="X15" s="34"/>
    </row>
    <row r="16" spans="2:24" ht="12.75">
      <c r="B16" s="28">
        <v>12</v>
      </c>
      <c r="C16" s="29" t="s">
        <v>25</v>
      </c>
      <c r="D16" s="30"/>
      <c r="E16" s="31"/>
      <c r="F16" s="30"/>
      <c r="G16" s="31"/>
      <c r="H16" s="30">
        <v>125</v>
      </c>
      <c r="I16" s="31">
        <v>196.46</v>
      </c>
      <c r="J16" s="30"/>
      <c r="K16" s="31"/>
      <c r="L16" s="30"/>
      <c r="M16" s="31"/>
      <c r="N16" s="30"/>
      <c r="O16" s="31"/>
      <c r="P16" s="30"/>
      <c r="Q16" s="31"/>
      <c r="R16" s="30"/>
      <c r="S16" s="31"/>
      <c r="T16" s="30">
        <v>150</v>
      </c>
      <c r="U16" s="32">
        <v>164.92</v>
      </c>
      <c r="V16" s="33"/>
      <c r="W16" t="s">
        <v>57</v>
      </c>
      <c r="X16" s="34"/>
    </row>
    <row r="17" spans="2:24" ht="12.75">
      <c r="B17" s="28">
        <v>13</v>
      </c>
      <c r="C17" s="29" t="s">
        <v>20</v>
      </c>
      <c r="D17" s="30"/>
      <c r="E17" s="31"/>
      <c r="F17" s="30">
        <v>150</v>
      </c>
      <c r="G17" s="31">
        <v>207.53</v>
      </c>
      <c r="H17" s="30"/>
      <c r="I17" s="31"/>
      <c r="J17" s="30"/>
      <c r="K17" s="31"/>
      <c r="L17" s="30"/>
      <c r="M17" s="31"/>
      <c r="N17" s="30">
        <v>100</v>
      </c>
      <c r="O17" s="31">
        <v>208.73</v>
      </c>
      <c r="P17" s="30">
        <v>125</v>
      </c>
      <c r="Q17" s="31">
        <v>200.54</v>
      </c>
      <c r="R17" s="30">
        <v>125</v>
      </c>
      <c r="S17" s="31">
        <v>209.61</v>
      </c>
      <c r="T17" s="30"/>
      <c r="U17" s="32"/>
      <c r="V17" s="33"/>
      <c r="W17" t="s">
        <v>9</v>
      </c>
      <c r="X17" s="34"/>
    </row>
    <row r="18" spans="2:24" ht="12.75">
      <c r="B18" s="28">
        <v>14</v>
      </c>
      <c r="C18" s="29" t="s">
        <v>12</v>
      </c>
      <c r="D18" s="30"/>
      <c r="E18" s="31"/>
      <c r="F18" s="30">
        <v>125</v>
      </c>
      <c r="G18" s="31">
        <v>222.2</v>
      </c>
      <c r="H18" s="30">
        <v>125</v>
      </c>
      <c r="I18" s="31">
        <v>222.55</v>
      </c>
      <c r="J18" s="30"/>
      <c r="K18" s="31"/>
      <c r="L18" s="30">
        <v>100</v>
      </c>
      <c r="M18" s="31">
        <v>220.99</v>
      </c>
      <c r="N18" s="30">
        <v>150</v>
      </c>
      <c r="O18" s="31">
        <v>219.61</v>
      </c>
      <c r="P18" s="30"/>
      <c r="Q18" s="31"/>
      <c r="R18" s="30">
        <v>150</v>
      </c>
      <c r="S18" s="31">
        <v>226.4</v>
      </c>
      <c r="T18" s="30">
        <v>175</v>
      </c>
      <c r="U18" s="32">
        <v>213</v>
      </c>
      <c r="V18" s="33"/>
      <c r="W18" t="s">
        <v>9</v>
      </c>
      <c r="X18" s="34"/>
    </row>
    <row r="19" spans="2:24" ht="12.75">
      <c r="B19" s="28">
        <v>15</v>
      </c>
      <c r="C19" s="29" t="s">
        <v>27</v>
      </c>
      <c r="D19" s="30">
        <v>150</v>
      </c>
      <c r="E19" s="31">
        <v>172.91</v>
      </c>
      <c r="F19" s="30">
        <v>150</v>
      </c>
      <c r="G19" s="31">
        <v>177.25</v>
      </c>
      <c r="H19" s="30">
        <v>125</v>
      </c>
      <c r="I19" s="31">
        <v>187.88</v>
      </c>
      <c r="J19" s="30">
        <v>100</v>
      </c>
      <c r="K19" s="31">
        <v>185.34</v>
      </c>
      <c r="L19" s="30">
        <v>150</v>
      </c>
      <c r="M19" s="31">
        <v>173.45</v>
      </c>
      <c r="N19" s="30"/>
      <c r="O19" s="31"/>
      <c r="P19" s="30">
        <v>125</v>
      </c>
      <c r="Q19" s="31">
        <v>189.91</v>
      </c>
      <c r="R19" s="30">
        <v>100</v>
      </c>
      <c r="S19" s="31">
        <v>184.31</v>
      </c>
      <c r="T19" s="30">
        <v>125</v>
      </c>
      <c r="U19" s="32">
        <v>184.33</v>
      </c>
      <c r="V19" s="33"/>
      <c r="W19" t="s">
        <v>22</v>
      </c>
      <c r="X19" s="34"/>
    </row>
    <row r="20" spans="2:24" ht="12.75">
      <c r="B20" s="28">
        <v>16</v>
      </c>
      <c r="C20" s="29" t="s">
        <v>13</v>
      </c>
      <c r="D20" s="30">
        <v>150</v>
      </c>
      <c r="E20" s="31">
        <v>220.83</v>
      </c>
      <c r="F20" s="30"/>
      <c r="G20" s="31"/>
      <c r="H20" s="30"/>
      <c r="I20" s="31"/>
      <c r="J20" s="30">
        <v>150</v>
      </c>
      <c r="K20" s="31">
        <v>223.14</v>
      </c>
      <c r="L20" s="30"/>
      <c r="M20" s="31"/>
      <c r="N20" s="30">
        <v>150</v>
      </c>
      <c r="O20" s="31">
        <v>226.37</v>
      </c>
      <c r="P20" s="30">
        <v>125</v>
      </c>
      <c r="Q20" s="31">
        <v>228.22</v>
      </c>
      <c r="R20" s="30"/>
      <c r="S20" s="31"/>
      <c r="T20" s="30"/>
      <c r="U20" s="32"/>
      <c r="V20" s="33"/>
      <c r="W20" t="s">
        <v>9</v>
      </c>
      <c r="X20" s="34"/>
    </row>
    <row r="21" spans="2:24" ht="12.75">
      <c r="B21" s="28">
        <v>17</v>
      </c>
      <c r="C21" s="29" t="s">
        <v>29</v>
      </c>
      <c r="D21" s="30"/>
      <c r="E21" s="31"/>
      <c r="F21" s="30"/>
      <c r="G21" s="31"/>
      <c r="H21" s="30"/>
      <c r="I21" s="31"/>
      <c r="J21" s="30">
        <v>150</v>
      </c>
      <c r="K21" s="31">
        <v>167.3</v>
      </c>
      <c r="L21" s="30">
        <v>125</v>
      </c>
      <c r="M21" s="31">
        <v>178.12</v>
      </c>
      <c r="N21" s="30">
        <v>125</v>
      </c>
      <c r="O21" s="31">
        <v>182.58</v>
      </c>
      <c r="P21" s="30">
        <v>100</v>
      </c>
      <c r="Q21" s="31">
        <v>184.17</v>
      </c>
      <c r="R21" s="30">
        <v>100</v>
      </c>
      <c r="S21" s="31">
        <v>190.37</v>
      </c>
      <c r="T21" s="30">
        <v>125</v>
      </c>
      <c r="U21" s="32">
        <v>183.28</v>
      </c>
      <c r="V21" s="33"/>
      <c r="W21" t="s">
        <v>22</v>
      </c>
      <c r="X21" s="34"/>
    </row>
    <row r="22" spans="2:24" ht="12.75">
      <c r="B22" s="28">
        <v>18</v>
      </c>
      <c r="C22" s="29" t="s">
        <v>24</v>
      </c>
      <c r="D22" s="30"/>
      <c r="E22" s="31"/>
      <c r="F22" s="30">
        <v>150</v>
      </c>
      <c r="G22" s="31">
        <v>183.98</v>
      </c>
      <c r="H22" s="30">
        <v>150</v>
      </c>
      <c r="I22" s="31">
        <v>191.41</v>
      </c>
      <c r="J22" s="30">
        <v>150</v>
      </c>
      <c r="K22" s="31">
        <v>197.85</v>
      </c>
      <c r="L22" s="30">
        <v>150</v>
      </c>
      <c r="M22" s="31">
        <v>192.56</v>
      </c>
      <c r="N22" s="30">
        <v>150</v>
      </c>
      <c r="O22" s="31">
        <v>197.19</v>
      </c>
      <c r="P22" s="30">
        <v>150</v>
      </c>
      <c r="Q22" s="31">
        <v>205.53</v>
      </c>
      <c r="R22" s="30">
        <v>150</v>
      </c>
      <c r="S22" s="31">
        <v>184.49</v>
      </c>
      <c r="T22" s="30">
        <v>150</v>
      </c>
      <c r="U22" s="32">
        <v>197.55</v>
      </c>
      <c r="V22" s="33"/>
      <c r="W22" t="s">
        <v>22</v>
      </c>
      <c r="X22" s="34"/>
    </row>
    <row r="23" spans="2:24" ht="12.75">
      <c r="B23" s="28">
        <v>19</v>
      </c>
      <c r="C23" s="29" t="s">
        <v>21</v>
      </c>
      <c r="D23" s="30">
        <v>125</v>
      </c>
      <c r="E23" s="31">
        <v>208.1</v>
      </c>
      <c r="F23" s="30">
        <v>100</v>
      </c>
      <c r="G23" s="31">
        <v>203.7</v>
      </c>
      <c r="H23" s="30"/>
      <c r="I23" s="31"/>
      <c r="J23" s="30">
        <v>150</v>
      </c>
      <c r="K23" s="31">
        <v>199.05</v>
      </c>
      <c r="L23" s="30">
        <v>150</v>
      </c>
      <c r="M23" s="31">
        <v>199.19</v>
      </c>
      <c r="N23" s="30"/>
      <c r="O23" s="31"/>
      <c r="P23" s="30"/>
      <c r="Q23" s="31"/>
      <c r="R23" s="30">
        <v>150</v>
      </c>
      <c r="S23" s="31">
        <v>200.57</v>
      </c>
      <c r="T23" s="30"/>
      <c r="U23" s="32"/>
      <c r="V23" s="33"/>
      <c r="W23" t="s">
        <v>9</v>
      </c>
      <c r="X23" s="34"/>
    </row>
    <row r="24" spans="2:24" ht="12.75">
      <c r="B24" s="28">
        <v>20</v>
      </c>
      <c r="C24" s="29" t="s">
        <v>58</v>
      </c>
      <c r="D24" s="30"/>
      <c r="E24" s="31"/>
      <c r="F24" s="30"/>
      <c r="G24" s="31"/>
      <c r="H24" s="30"/>
      <c r="I24" s="31"/>
      <c r="J24" s="30"/>
      <c r="K24" s="31"/>
      <c r="L24" s="30"/>
      <c r="M24" s="31"/>
      <c r="N24" s="30"/>
      <c r="O24" s="31"/>
      <c r="P24" s="30">
        <v>125</v>
      </c>
      <c r="Q24" s="31">
        <v>171.67</v>
      </c>
      <c r="R24" s="30">
        <v>125</v>
      </c>
      <c r="S24" s="31">
        <v>170.28</v>
      </c>
      <c r="T24" s="30">
        <v>125</v>
      </c>
      <c r="U24" s="32">
        <v>173.15</v>
      </c>
      <c r="V24" s="33"/>
      <c r="W24" t="s">
        <v>22</v>
      </c>
      <c r="X24" s="34"/>
    </row>
    <row r="25" spans="2:24" ht="12.75">
      <c r="B25" s="35"/>
      <c r="C25" s="36"/>
      <c r="D25" s="37"/>
      <c r="E25" s="38"/>
      <c r="F25" s="37"/>
      <c r="G25" s="38"/>
      <c r="H25" s="37"/>
      <c r="I25" s="38"/>
      <c r="J25" s="37"/>
      <c r="K25" s="38"/>
      <c r="L25" s="37"/>
      <c r="M25" s="38"/>
      <c r="N25" s="37"/>
      <c r="O25" s="38"/>
      <c r="P25" s="37"/>
      <c r="Q25" s="38"/>
      <c r="R25" s="38"/>
      <c r="S25" s="38"/>
      <c r="T25" s="37"/>
      <c r="U25" s="39"/>
      <c r="V25" s="33"/>
      <c r="X25" s="34"/>
    </row>
    <row r="27" ht="12.75">
      <c r="C27" s="16" t="s">
        <v>59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X27"/>
  <sheetViews>
    <sheetView workbookViewId="0" topLeftCell="A1">
      <selection activeCell="C32" sqref="C32"/>
    </sheetView>
  </sheetViews>
  <sheetFormatPr defaultColWidth="9.140625" defaultRowHeight="12.75"/>
  <cols>
    <col min="1" max="1" width="1.28515625" style="0" customWidth="1"/>
    <col min="2" max="2" width="3.28125" style="12" customWidth="1"/>
    <col min="3" max="3" width="20.57421875" style="0" customWidth="1"/>
    <col min="4" max="4" width="5.140625" style="12" customWidth="1"/>
    <col min="5" max="5" width="8.28125" style="40" customWidth="1"/>
    <col min="6" max="6" width="5.140625" style="12" customWidth="1"/>
    <col min="7" max="7" width="8.28125" style="40" customWidth="1"/>
    <col min="8" max="8" width="5.140625" style="12" customWidth="1"/>
    <col min="9" max="9" width="8.28125" style="40" customWidth="1"/>
    <col min="10" max="10" width="5.140625" style="15" customWidth="1"/>
    <col min="11" max="11" width="8.28125" style="40" customWidth="1"/>
    <col min="12" max="12" width="5.140625" style="15" customWidth="1"/>
    <col min="13" max="13" width="8.28125" style="40" customWidth="1"/>
    <col min="14" max="14" width="5.140625" style="15" customWidth="1"/>
    <col min="15" max="15" width="8.28125" style="40" customWidth="1"/>
    <col min="16" max="16" width="5.140625" style="15" customWidth="1"/>
    <col min="17" max="17" width="8.28125" style="40" customWidth="1"/>
    <col min="18" max="18" width="5.140625" style="15" customWidth="1"/>
    <col min="19" max="19" width="8.28125" style="40" customWidth="1"/>
    <col min="20" max="20" width="5.140625" style="15" customWidth="1"/>
    <col min="21" max="21" width="8.28125" style="40" customWidth="1"/>
    <col min="24" max="24" width="10.7109375" style="0" customWidth="1"/>
  </cols>
  <sheetData>
    <row r="1" ht="12.75">
      <c r="B1" s="16" t="s">
        <v>60</v>
      </c>
    </row>
    <row r="3" spans="2:21" ht="12.75">
      <c r="B3" s="17"/>
      <c r="C3" s="18"/>
      <c r="D3" s="19"/>
      <c r="E3" s="41" t="s">
        <v>42</v>
      </c>
      <c r="F3" s="21"/>
      <c r="G3" s="41" t="s">
        <v>43</v>
      </c>
      <c r="H3" s="21"/>
      <c r="I3" s="41" t="s">
        <v>44</v>
      </c>
      <c r="J3" s="21"/>
      <c r="K3" s="41" t="s">
        <v>45</v>
      </c>
      <c r="L3" s="21"/>
      <c r="M3" s="41" t="s">
        <v>46</v>
      </c>
      <c r="N3" s="21"/>
      <c r="O3" s="41" t="s">
        <v>47</v>
      </c>
      <c r="P3" s="21"/>
      <c r="Q3" s="41" t="s">
        <v>48</v>
      </c>
      <c r="R3" s="21"/>
      <c r="S3" s="41" t="s">
        <v>49</v>
      </c>
      <c r="T3" s="21"/>
      <c r="U3" s="42" t="s">
        <v>61</v>
      </c>
    </row>
    <row r="4" spans="2:21" ht="15.75" customHeight="1">
      <c r="B4" s="23" t="s">
        <v>52</v>
      </c>
      <c r="C4" s="24" t="s">
        <v>1</v>
      </c>
      <c r="D4" s="25" t="s">
        <v>53</v>
      </c>
      <c r="E4" s="43" t="s">
        <v>54</v>
      </c>
      <c r="F4" s="25" t="s">
        <v>53</v>
      </c>
      <c r="G4" s="43" t="s">
        <v>54</v>
      </c>
      <c r="H4" s="25" t="s">
        <v>53</v>
      </c>
      <c r="I4" s="43" t="s">
        <v>54</v>
      </c>
      <c r="J4" s="25" t="s">
        <v>53</v>
      </c>
      <c r="K4" s="43" t="s">
        <v>54</v>
      </c>
      <c r="L4" s="25" t="s">
        <v>53</v>
      </c>
      <c r="M4" s="43" t="s">
        <v>54</v>
      </c>
      <c r="N4" s="25" t="s">
        <v>53</v>
      </c>
      <c r="O4" s="43" t="s">
        <v>54</v>
      </c>
      <c r="P4" s="25" t="s">
        <v>53</v>
      </c>
      <c r="Q4" s="43" t="s">
        <v>54</v>
      </c>
      <c r="R4" s="25" t="s">
        <v>53</v>
      </c>
      <c r="S4" s="43" t="s">
        <v>54</v>
      </c>
      <c r="T4" s="25" t="s">
        <v>53</v>
      </c>
      <c r="U4" s="44" t="s">
        <v>54</v>
      </c>
    </row>
    <row r="5" spans="2:23" ht="12.75">
      <c r="B5" s="28">
        <v>1</v>
      </c>
      <c r="C5" s="29" t="s">
        <v>62</v>
      </c>
      <c r="D5" s="30"/>
      <c r="E5" s="45"/>
      <c r="F5" s="30">
        <v>175</v>
      </c>
      <c r="G5" s="45">
        <v>198.77</v>
      </c>
      <c r="H5" s="30">
        <v>175</v>
      </c>
      <c r="I5" s="45">
        <v>206.54</v>
      </c>
      <c r="J5" s="30"/>
      <c r="K5" s="45"/>
      <c r="L5" s="30"/>
      <c r="M5" s="45"/>
      <c r="N5" s="30"/>
      <c r="O5" s="45"/>
      <c r="P5" s="30"/>
      <c r="Q5" s="45"/>
      <c r="R5" s="30"/>
      <c r="S5" s="45"/>
      <c r="T5" s="30"/>
      <c r="U5" s="46"/>
      <c r="V5" s="47"/>
      <c r="W5" s="48"/>
    </row>
    <row r="6" spans="2:23" ht="12.75">
      <c r="B6" s="28">
        <v>2</v>
      </c>
      <c r="C6" s="29" t="s">
        <v>63</v>
      </c>
      <c r="D6" s="30">
        <v>150</v>
      </c>
      <c r="E6" s="45">
        <v>173.84</v>
      </c>
      <c r="F6" s="30"/>
      <c r="G6" s="45"/>
      <c r="H6" s="30">
        <v>150</v>
      </c>
      <c r="I6" s="45">
        <v>183.36</v>
      </c>
      <c r="J6" s="30">
        <v>150</v>
      </c>
      <c r="K6" s="45">
        <v>183.62</v>
      </c>
      <c r="L6" s="30"/>
      <c r="M6" s="45"/>
      <c r="N6" s="30">
        <v>150</v>
      </c>
      <c r="O6" s="45">
        <v>179.25</v>
      </c>
      <c r="P6" s="30">
        <v>150</v>
      </c>
      <c r="Q6" s="45">
        <v>172.95</v>
      </c>
      <c r="R6" s="30"/>
      <c r="S6" s="45"/>
      <c r="T6" s="30"/>
      <c r="U6" s="46"/>
      <c r="V6" s="47"/>
      <c r="W6" s="48"/>
    </row>
    <row r="7" spans="2:23" ht="12.75">
      <c r="B7" s="28">
        <v>3</v>
      </c>
      <c r="C7" s="29" t="s">
        <v>64</v>
      </c>
      <c r="D7" s="30"/>
      <c r="E7" s="45"/>
      <c r="F7" s="30">
        <v>150</v>
      </c>
      <c r="G7" s="45">
        <v>168.02</v>
      </c>
      <c r="H7" s="30"/>
      <c r="I7" s="45"/>
      <c r="J7" s="30"/>
      <c r="K7" s="45"/>
      <c r="L7" s="30"/>
      <c r="M7" s="45"/>
      <c r="N7" s="30"/>
      <c r="O7" s="45"/>
      <c r="P7" s="30"/>
      <c r="Q7" s="45"/>
      <c r="R7" s="30"/>
      <c r="S7" s="45"/>
      <c r="T7" s="30"/>
      <c r="U7" s="46"/>
      <c r="W7" s="48"/>
    </row>
    <row r="8" spans="2:23" ht="12.75">
      <c r="B8" s="28">
        <v>4</v>
      </c>
      <c r="C8" s="29" t="s">
        <v>65</v>
      </c>
      <c r="D8" s="30">
        <v>150</v>
      </c>
      <c r="E8" s="45">
        <v>208.57</v>
      </c>
      <c r="F8" s="30"/>
      <c r="G8" s="45"/>
      <c r="H8" s="30">
        <v>125</v>
      </c>
      <c r="I8" s="45">
        <v>221.1</v>
      </c>
      <c r="J8" s="30">
        <v>125</v>
      </c>
      <c r="K8" s="45">
        <v>221.41</v>
      </c>
      <c r="L8" s="30">
        <v>125</v>
      </c>
      <c r="M8" s="45">
        <v>221.49</v>
      </c>
      <c r="N8" s="30"/>
      <c r="O8" s="45"/>
      <c r="P8" s="30"/>
      <c r="Q8" s="45"/>
      <c r="R8" s="30"/>
      <c r="S8" s="45"/>
      <c r="T8" s="30"/>
      <c r="U8" s="46"/>
      <c r="W8" s="48"/>
    </row>
    <row r="9" spans="2:23" ht="12.75">
      <c r="B9" s="28">
        <v>5</v>
      </c>
      <c r="C9" s="29" t="s">
        <v>66</v>
      </c>
      <c r="D9" s="30"/>
      <c r="E9" s="45"/>
      <c r="F9" s="30"/>
      <c r="G9" s="45"/>
      <c r="H9" s="30">
        <v>125</v>
      </c>
      <c r="I9" s="45">
        <v>176.52</v>
      </c>
      <c r="J9" s="30">
        <v>125</v>
      </c>
      <c r="K9" s="45">
        <v>178.78</v>
      </c>
      <c r="L9" s="30"/>
      <c r="M9" s="45"/>
      <c r="N9" s="30">
        <v>125</v>
      </c>
      <c r="O9" s="45">
        <v>181</v>
      </c>
      <c r="P9" s="30"/>
      <c r="Q9" s="45"/>
      <c r="R9" s="30"/>
      <c r="S9" s="45"/>
      <c r="T9" s="30"/>
      <c r="U9" s="46"/>
      <c r="W9" s="48"/>
    </row>
    <row r="10" spans="2:23" ht="12.75">
      <c r="B10" s="28">
        <v>6</v>
      </c>
      <c r="C10" s="29" t="s">
        <v>67</v>
      </c>
      <c r="D10" s="30"/>
      <c r="E10" s="45"/>
      <c r="F10" s="30">
        <v>125</v>
      </c>
      <c r="G10" s="45">
        <v>229.32</v>
      </c>
      <c r="H10" s="30"/>
      <c r="I10" s="45"/>
      <c r="J10" s="30"/>
      <c r="K10" s="45"/>
      <c r="L10" s="30"/>
      <c r="M10" s="45"/>
      <c r="N10" s="30">
        <v>125</v>
      </c>
      <c r="O10" s="45">
        <v>221.55</v>
      </c>
      <c r="P10" s="30"/>
      <c r="Q10" s="45"/>
      <c r="R10" s="30">
        <v>150</v>
      </c>
      <c r="S10" s="45">
        <v>209.04</v>
      </c>
      <c r="T10" s="30"/>
      <c r="U10" s="46"/>
      <c r="W10" s="48"/>
    </row>
    <row r="11" spans="2:23" ht="12.75">
      <c r="B11" s="28">
        <v>7</v>
      </c>
      <c r="C11" s="29" t="s">
        <v>68</v>
      </c>
      <c r="D11" s="30">
        <v>175</v>
      </c>
      <c r="E11" s="45">
        <v>202.59</v>
      </c>
      <c r="F11" s="30"/>
      <c r="G11" s="45"/>
      <c r="H11" s="30"/>
      <c r="I11" s="45"/>
      <c r="J11" s="30"/>
      <c r="K11" s="45"/>
      <c r="L11" s="30">
        <v>125</v>
      </c>
      <c r="M11" s="45">
        <v>219.58</v>
      </c>
      <c r="N11" s="30"/>
      <c r="O11" s="45"/>
      <c r="P11" s="30">
        <v>175</v>
      </c>
      <c r="Q11" s="45">
        <v>202.36</v>
      </c>
      <c r="R11" s="30"/>
      <c r="S11" s="45"/>
      <c r="T11" s="30"/>
      <c r="U11" s="46"/>
      <c r="W11" s="48"/>
    </row>
    <row r="12" spans="2:23" ht="12.75">
      <c r="B12" s="28">
        <v>8</v>
      </c>
      <c r="C12" s="29" t="s">
        <v>69</v>
      </c>
      <c r="D12" s="30"/>
      <c r="E12" s="45"/>
      <c r="F12" s="30"/>
      <c r="G12" s="45"/>
      <c r="H12" s="30">
        <v>175</v>
      </c>
      <c r="I12" s="45">
        <v>205.58</v>
      </c>
      <c r="J12" s="30">
        <v>150</v>
      </c>
      <c r="K12" s="45">
        <v>217.47</v>
      </c>
      <c r="L12" s="30">
        <v>150</v>
      </c>
      <c r="M12" s="45">
        <v>217.46</v>
      </c>
      <c r="N12" s="30"/>
      <c r="O12" s="45"/>
      <c r="P12" s="30"/>
      <c r="Q12" s="45"/>
      <c r="R12" s="30">
        <v>125</v>
      </c>
      <c r="S12" s="45">
        <v>203.25</v>
      </c>
      <c r="T12" s="30"/>
      <c r="U12" s="46"/>
      <c r="W12" s="48"/>
    </row>
    <row r="13" spans="2:23" ht="12.75">
      <c r="B13" s="28">
        <v>9</v>
      </c>
      <c r="C13" s="29" t="s">
        <v>70</v>
      </c>
      <c r="D13" s="30"/>
      <c r="E13" s="45"/>
      <c r="F13" s="30">
        <v>150</v>
      </c>
      <c r="G13" s="45">
        <v>131.62</v>
      </c>
      <c r="H13" s="30"/>
      <c r="I13" s="45"/>
      <c r="J13" s="30">
        <v>150</v>
      </c>
      <c r="K13" s="45">
        <v>142.5</v>
      </c>
      <c r="L13" s="30">
        <v>125</v>
      </c>
      <c r="M13" s="45">
        <v>148.56</v>
      </c>
      <c r="N13" s="30"/>
      <c r="O13" s="45"/>
      <c r="P13" s="30">
        <v>125</v>
      </c>
      <c r="Q13" s="45">
        <v>148.55</v>
      </c>
      <c r="R13" s="30">
        <v>100</v>
      </c>
      <c r="S13" s="45">
        <v>148.92</v>
      </c>
      <c r="T13" s="30">
        <v>100</v>
      </c>
      <c r="U13" s="46">
        <v>137.66</v>
      </c>
      <c r="W13" s="48"/>
    </row>
    <row r="14" spans="2:23" ht="12.75">
      <c r="B14" s="28">
        <v>10</v>
      </c>
      <c r="C14" s="29" t="s">
        <v>71</v>
      </c>
      <c r="D14" s="30"/>
      <c r="E14" s="45"/>
      <c r="F14" s="30">
        <v>125</v>
      </c>
      <c r="G14" s="45">
        <v>196.88</v>
      </c>
      <c r="H14" s="30"/>
      <c r="I14" s="45"/>
      <c r="J14" s="30">
        <v>100</v>
      </c>
      <c r="K14" s="45">
        <v>205.97</v>
      </c>
      <c r="L14" s="30"/>
      <c r="M14" s="45"/>
      <c r="N14" s="30"/>
      <c r="O14" s="45"/>
      <c r="P14" s="30"/>
      <c r="Q14" s="45"/>
      <c r="R14" s="30"/>
      <c r="S14" s="45"/>
      <c r="T14" s="30"/>
      <c r="U14" s="46"/>
      <c r="W14" s="48"/>
    </row>
    <row r="15" spans="2:23" ht="12.75">
      <c r="B15" s="28">
        <v>11</v>
      </c>
      <c r="C15" s="29" t="s">
        <v>72</v>
      </c>
      <c r="D15" s="30">
        <v>150</v>
      </c>
      <c r="E15" s="45">
        <v>213.69</v>
      </c>
      <c r="F15" s="30">
        <v>150</v>
      </c>
      <c r="G15" s="45">
        <v>221.97</v>
      </c>
      <c r="H15" s="30">
        <v>125</v>
      </c>
      <c r="I15" s="45">
        <v>232.05</v>
      </c>
      <c r="J15" s="30"/>
      <c r="K15" s="45"/>
      <c r="L15" s="30">
        <v>175</v>
      </c>
      <c r="M15" s="45">
        <v>216.38</v>
      </c>
      <c r="N15" s="30">
        <v>100</v>
      </c>
      <c r="O15" s="45">
        <v>214.78</v>
      </c>
      <c r="P15" s="30">
        <v>175</v>
      </c>
      <c r="Q15" s="45">
        <v>219.71</v>
      </c>
      <c r="R15" s="30"/>
      <c r="S15" s="45"/>
      <c r="T15" s="30"/>
      <c r="U15" s="46"/>
      <c r="W15" s="48"/>
    </row>
    <row r="16" spans="2:23" ht="12.75">
      <c r="B16" s="28">
        <v>12</v>
      </c>
      <c r="C16" s="29" t="s">
        <v>73</v>
      </c>
      <c r="D16" s="30"/>
      <c r="E16" s="45"/>
      <c r="F16" s="30">
        <v>150</v>
      </c>
      <c r="G16" s="45">
        <v>175.1</v>
      </c>
      <c r="H16" s="30"/>
      <c r="I16" s="45"/>
      <c r="J16" s="30"/>
      <c r="K16" s="45"/>
      <c r="L16" s="30">
        <v>175</v>
      </c>
      <c r="M16" s="45">
        <v>179.64</v>
      </c>
      <c r="N16" s="30"/>
      <c r="O16" s="45"/>
      <c r="P16" s="30">
        <v>125</v>
      </c>
      <c r="Q16" s="45">
        <v>166.48</v>
      </c>
      <c r="R16" s="30">
        <v>125</v>
      </c>
      <c r="S16" s="45">
        <v>182.07</v>
      </c>
      <c r="T16" s="30">
        <v>125</v>
      </c>
      <c r="U16" s="46">
        <v>178.88</v>
      </c>
      <c r="W16" s="48"/>
    </row>
    <row r="17" spans="2:23" ht="12.75">
      <c r="B17" s="28">
        <v>13</v>
      </c>
      <c r="C17" s="29" t="s">
        <v>74</v>
      </c>
      <c r="D17" s="30">
        <v>150</v>
      </c>
      <c r="E17" s="45">
        <v>170.86</v>
      </c>
      <c r="F17" s="30">
        <v>150</v>
      </c>
      <c r="G17" s="45">
        <v>177.92</v>
      </c>
      <c r="H17" s="30">
        <v>125</v>
      </c>
      <c r="I17" s="45">
        <v>185.71</v>
      </c>
      <c r="J17" s="30">
        <v>125</v>
      </c>
      <c r="K17" s="45">
        <v>187.71</v>
      </c>
      <c r="L17" s="30">
        <v>125</v>
      </c>
      <c r="M17" s="45">
        <v>181.6</v>
      </c>
      <c r="N17" s="30">
        <v>125</v>
      </c>
      <c r="O17" s="45">
        <v>182.67</v>
      </c>
      <c r="P17" s="30">
        <v>100</v>
      </c>
      <c r="Q17" s="45">
        <v>165.8</v>
      </c>
      <c r="R17" s="30"/>
      <c r="S17" s="45"/>
      <c r="T17" s="30"/>
      <c r="U17" s="46"/>
      <c r="W17" s="48"/>
    </row>
    <row r="18" spans="2:24" ht="12.75">
      <c r="B18" s="28">
        <v>14</v>
      </c>
      <c r="C18" s="29" t="s">
        <v>75</v>
      </c>
      <c r="D18" s="30">
        <v>150</v>
      </c>
      <c r="E18" s="45">
        <v>119.08</v>
      </c>
      <c r="F18" s="30">
        <v>150</v>
      </c>
      <c r="G18" s="45">
        <v>131.91</v>
      </c>
      <c r="H18" s="30"/>
      <c r="I18" s="45"/>
      <c r="J18" s="30">
        <v>150</v>
      </c>
      <c r="K18" s="45">
        <v>120.05</v>
      </c>
      <c r="L18" s="30"/>
      <c r="M18" s="45"/>
      <c r="N18" s="30"/>
      <c r="O18" s="45"/>
      <c r="P18" s="30">
        <v>150</v>
      </c>
      <c r="Q18" s="45">
        <v>124.23</v>
      </c>
      <c r="R18" s="30"/>
      <c r="S18" s="45"/>
      <c r="T18" s="30"/>
      <c r="U18" s="46"/>
      <c r="W18" s="48"/>
      <c r="X18" s="2"/>
    </row>
    <row r="19" spans="2:23" ht="12.75">
      <c r="B19" s="28">
        <v>15</v>
      </c>
      <c r="C19" s="29" t="s">
        <v>76</v>
      </c>
      <c r="D19" s="30"/>
      <c r="E19" s="45"/>
      <c r="F19" s="30">
        <v>150</v>
      </c>
      <c r="G19" s="45">
        <v>180.24</v>
      </c>
      <c r="H19" s="30"/>
      <c r="I19" s="45"/>
      <c r="J19" s="30">
        <v>125</v>
      </c>
      <c r="K19" s="45">
        <v>184.99</v>
      </c>
      <c r="L19" s="30">
        <v>100</v>
      </c>
      <c r="M19" s="45">
        <v>183.22</v>
      </c>
      <c r="N19" s="30">
        <v>100</v>
      </c>
      <c r="O19" s="45">
        <v>179.73</v>
      </c>
      <c r="P19" s="30"/>
      <c r="Q19" s="45"/>
      <c r="R19" s="30"/>
      <c r="S19" s="45"/>
      <c r="T19" s="30"/>
      <c r="U19" s="46"/>
      <c r="W19" s="48"/>
    </row>
    <row r="20" spans="2:23" ht="12.75">
      <c r="B20" s="28">
        <v>16</v>
      </c>
      <c r="C20" s="29" t="s">
        <v>77</v>
      </c>
      <c r="D20" s="30"/>
      <c r="E20" s="45"/>
      <c r="F20" s="30">
        <v>175</v>
      </c>
      <c r="G20" s="45">
        <v>182.04</v>
      </c>
      <c r="H20" s="30">
        <v>175</v>
      </c>
      <c r="I20" s="45">
        <v>180.61</v>
      </c>
      <c r="J20" s="30">
        <v>125</v>
      </c>
      <c r="K20" s="45">
        <v>201.68</v>
      </c>
      <c r="L20" s="30">
        <v>125</v>
      </c>
      <c r="M20" s="45">
        <v>206.76</v>
      </c>
      <c r="N20" s="30">
        <v>100</v>
      </c>
      <c r="O20" s="45">
        <v>181.48</v>
      </c>
      <c r="P20" s="30"/>
      <c r="Q20" s="45"/>
      <c r="R20" s="30"/>
      <c r="S20" s="45"/>
      <c r="T20" s="30"/>
      <c r="U20" s="46"/>
      <c r="W20" s="48"/>
    </row>
    <row r="21" spans="2:23" ht="12.75">
      <c r="B21" s="28">
        <v>17</v>
      </c>
      <c r="C21" s="29" t="s">
        <v>78</v>
      </c>
      <c r="D21" s="30">
        <v>125</v>
      </c>
      <c r="E21" s="45">
        <v>210.02</v>
      </c>
      <c r="F21" s="30"/>
      <c r="G21" s="45"/>
      <c r="H21" s="30">
        <v>125</v>
      </c>
      <c r="I21" s="45">
        <v>223.82</v>
      </c>
      <c r="J21" s="30"/>
      <c r="K21" s="45"/>
      <c r="L21" s="30"/>
      <c r="M21" s="45"/>
      <c r="N21" s="30">
        <v>125</v>
      </c>
      <c r="O21" s="45">
        <v>220.65</v>
      </c>
      <c r="P21" s="30">
        <v>100</v>
      </c>
      <c r="Q21" s="45">
        <v>206.19</v>
      </c>
      <c r="R21" s="30"/>
      <c r="S21" s="45"/>
      <c r="T21" s="30"/>
      <c r="U21" s="46"/>
      <c r="W21" s="48"/>
    </row>
    <row r="22" spans="2:23" ht="12.75">
      <c r="B22" s="28">
        <v>18</v>
      </c>
      <c r="C22" s="29" t="s">
        <v>79</v>
      </c>
      <c r="D22" s="30"/>
      <c r="E22" s="45"/>
      <c r="F22" s="30">
        <v>150</v>
      </c>
      <c r="G22" s="45">
        <v>185.4</v>
      </c>
      <c r="H22" s="30"/>
      <c r="I22" s="45"/>
      <c r="J22" s="30"/>
      <c r="K22" s="45"/>
      <c r="L22" s="30"/>
      <c r="M22" s="45"/>
      <c r="N22" s="30"/>
      <c r="O22" s="45"/>
      <c r="P22" s="30"/>
      <c r="Q22" s="45"/>
      <c r="R22" s="30"/>
      <c r="S22" s="45"/>
      <c r="T22" s="30"/>
      <c r="U22" s="46"/>
      <c r="W22" s="48"/>
    </row>
    <row r="23" spans="2:23" ht="12.75">
      <c r="B23" s="28">
        <v>19</v>
      </c>
      <c r="C23" s="29" t="s">
        <v>80</v>
      </c>
      <c r="D23" s="30"/>
      <c r="E23" s="45"/>
      <c r="F23" s="30"/>
      <c r="G23" s="45"/>
      <c r="H23" s="30"/>
      <c r="I23" s="45"/>
      <c r="J23" s="30">
        <v>150</v>
      </c>
      <c r="K23" s="45">
        <v>128.83</v>
      </c>
      <c r="L23" s="30">
        <v>150</v>
      </c>
      <c r="M23" s="45">
        <v>134.84</v>
      </c>
      <c r="N23" s="30">
        <v>125</v>
      </c>
      <c r="O23" s="45">
        <v>138.56</v>
      </c>
      <c r="P23" s="30">
        <v>125</v>
      </c>
      <c r="Q23" s="45">
        <v>138.05</v>
      </c>
      <c r="R23" s="30">
        <v>100</v>
      </c>
      <c r="S23" s="45">
        <v>138.77</v>
      </c>
      <c r="T23" s="30"/>
      <c r="U23" s="46"/>
      <c r="W23" s="48"/>
    </row>
    <row r="24" spans="2:23" ht="12.75">
      <c r="B24" s="28">
        <v>20</v>
      </c>
      <c r="C24" s="29" t="s">
        <v>81</v>
      </c>
      <c r="D24" s="30"/>
      <c r="E24" s="45"/>
      <c r="F24" s="30"/>
      <c r="G24" s="45"/>
      <c r="H24" s="30"/>
      <c r="I24" s="45"/>
      <c r="J24" s="30"/>
      <c r="K24" s="45"/>
      <c r="L24" s="30">
        <v>150</v>
      </c>
      <c r="M24" s="45">
        <v>146.77</v>
      </c>
      <c r="N24" s="30"/>
      <c r="O24" s="45"/>
      <c r="P24" s="30">
        <v>125</v>
      </c>
      <c r="Q24" s="45">
        <v>176.41</v>
      </c>
      <c r="R24" s="30"/>
      <c r="S24" s="45"/>
      <c r="T24" s="30">
        <v>100</v>
      </c>
      <c r="U24" s="46">
        <v>170.33</v>
      </c>
      <c r="W24" s="48"/>
    </row>
    <row r="25" spans="2:23" ht="12.75">
      <c r="B25" s="35"/>
      <c r="C25" s="36"/>
      <c r="D25" s="37"/>
      <c r="E25" s="49"/>
      <c r="F25" s="37"/>
      <c r="G25" s="49"/>
      <c r="H25" s="37"/>
      <c r="I25" s="49"/>
      <c r="J25" s="37"/>
      <c r="K25" s="49"/>
      <c r="L25" s="37"/>
      <c r="M25" s="49"/>
      <c r="N25" s="37"/>
      <c r="O25" s="49"/>
      <c r="P25" s="37"/>
      <c r="Q25" s="49"/>
      <c r="R25" s="37"/>
      <c r="S25" s="49"/>
      <c r="T25" s="37"/>
      <c r="U25" s="50"/>
      <c r="W25" s="48"/>
    </row>
    <row r="27" spans="3:21" ht="12.75">
      <c r="C27" s="16"/>
      <c r="H27" s="15"/>
      <c r="T27"/>
      <c r="U27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B1:V21"/>
  <sheetViews>
    <sheetView workbookViewId="0" topLeftCell="A1">
      <selection activeCell="C29" sqref="C29"/>
    </sheetView>
  </sheetViews>
  <sheetFormatPr defaultColWidth="9.140625" defaultRowHeight="12.75"/>
  <cols>
    <col min="1" max="1" width="1.28515625" style="0" customWidth="1"/>
    <col min="2" max="2" width="3.28125" style="12" customWidth="1"/>
    <col min="3" max="3" width="20.57421875" style="0" customWidth="1"/>
    <col min="4" max="4" width="5.140625" style="12" customWidth="1"/>
    <col min="5" max="5" width="8.28125" style="12" customWidth="1"/>
    <col min="6" max="6" width="5.140625" style="51" customWidth="1"/>
    <col min="7" max="7" width="8.28125" style="51" customWidth="1"/>
    <col min="8" max="8" width="5.140625" style="51" customWidth="1"/>
    <col min="9" max="9" width="8.28125" style="51" customWidth="1"/>
    <col min="10" max="10" width="5.140625" style="52" customWidth="1"/>
    <col min="11" max="11" width="8.28125" style="51" customWidth="1"/>
    <col min="12" max="12" width="5.140625" style="52" customWidth="1"/>
    <col min="13" max="13" width="8.28125" style="51" customWidth="1"/>
    <col min="14" max="14" width="5.140625" style="52" customWidth="1"/>
    <col min="15" max="15" width="8.28125" style="51" customWidth="1"/>
    <col min="16" max="16" width="5.140625" style="52" customWidth="1"/>
    <col min="17" max="17" width="8.28125" style="51" customWidth="1"/>
    <col min="18" max="18" width="5.140625" style="52" customWidth="1"/>
    <col min="19" max="19" width="8.28125" style="51" customWidth="1"/>
    <col min="20" max="20" width="5.140625" style="52" customWidth="1"/>
    <col min="21" max="21" width="8.28125" style="51" customWidth="1"/>
  </cols>
  <sheetData>
    <row r="1" ht="12.75">
      <c r="B1" s="16" t="s">
        <v>82</v>
      </c>
    </row>
    <row r="3" spans="2:21" ht="12.75">
      <c r="B3" s="17"/>
      <c r="C3" s="18"/>
      <c r="D3" s="19"/>
      <c r="E3" s="20" t="s">
        <v>42</v>
      </c>
      <c r="F3" s="53"/>
      <c r="G3" s="20" t="s">
        <v>43</v>
      </c>
      <c r="H3" s="53"/>
      <c r="I3" s="20" t="s">
        <v>44</v>
      </c>
      <c r="J3" s="53"/>
      <c r="K3" s="20" t="s">
        <v>45</v>
      </c>
      <c r="L3" s="53"/>
      <c r="M3" s="20" t="s">
        <v>46</v>
      </c>
      <c r="N3" s="53"/>
      <c r="O3" s="20" t="s">
        <v>47</v>
      </c>
      <c r="P3" s="53"/>
      <c r="Q3" s="20" t="s">
        <v>48</v>
      </c>
      <c r="R3" s="53"/>
      <c r="S3" s="20" t="s">
        <v>49</v>
      </c>
      <c r="T3" s="53"/>
      <c r="U3" s="54" t="s">
        <v>61</v>
      </c>
    </row>
    <row r="4" spans="2:22" ht="15.75" customHeight="1">
      <c r="B4" s="23" t="s">
        <v>52</v>
      </c>
      <c r="C4" s="24" t="s">
        <v>1</v>
      </c>
      <c r="D4" s="25" t="s">
        <v>53</v>
      </c>
      <c r="E4" s="26" t="s">
        <v>54</v>
      </c>
      <c r="F4" s="25" t="s">
        <v>53</v>
      </c>
      <c r="G4" s="26" t="s">
        <v>54</v>
      </c>
      <c r="H4" s="25" t="s">
        <v>53</v>
      </c>
      <c r="I4" s="26" t="s">
        <v>54</v>
      </c>
      <c r="J4" s="25" t="s">
        <v>53</v>
      </c>
      <c r="K4" s="26" t="s">
        <v>54</v>
      </c>
      <c r="L4" s="25" t="s">
        <v>53</v>
      </c>
      <c r="M4" s="26" t="s">
        <v>54</v>
      </c>
      <c r="N4" s="25" t="s">
        <v>53</v>
      </c>
      <c r="O4" s="26" t="s">
        <v>54</v>
      </c>
      <c r="P4" s="25" t="s">
        <v>53</v>
      </c>
      <c r="Q4" s="26" t="s">
        <v>54</v>
      </c>
      <c r="R4" s="25" t="s">
        <v>53</v>
      </c>
      <c r="S4" s="26" t="s">
        <v>54</v>
      </c>
      <c r="T4" s="25" t="s">
        <v>53</v>
      </c>
      <c r="U4" s="55" t="s">
        <v>54</v>
      </c>
      <c r="V4" s="56"/>
    </row>
    <row r="5" spans="2:22" ht="12.75">
      <c r="B5" s="28">
        <v>1</v>
      </c>
      <c r="C5" s="29" t="s">
        <v>67</v>
      </c>
      <c r="D5" s="30"/>
      <c r="E5" s="57"/>
      <c r="F5" s="58">
        <v>125</v>
      </c>
      <c r="G5" s="59">
        <v>231.09</v>
      </c>
      <c r="H5" s="58"/>
      <c r="I5" s="59"/>
      <c r="J5" s="58"/>
      <c r="K5" s="59"/>
      <c r="L5" s="58"/>
      <c r="M5" s="59"/>
      <c r="N5" s="58"/>
      <c r="O5" s="59"/>
      <c r="P5" s="58">
        <v>125</v>
      </c>
      <c r="Q5" s="59">
        <v>232.03</v>
      </c>
      <c r="R5" s="58"/>
      <c r="S5" s="59"/>
      <c r="T5" s="58"/>
      <c r="U5" s="60"/>
      <c r="V5" s="61"/>
    </row>
    <row r="6" spans="2:22" ht="12.75">
      <c r="B6" s="28">
        <v>2</v>
      </c>
      <c r="C6" s="29" t="s">
        <v>83</v>
      </c>
      <c r="D6" s="30"/>
      <c r="E6" s="57"/>
      <c r="F6" s="58">
        <v>125</v>
      </c>
      <c r="G6" s="59">
        <v>182.64</v>
      </c>
      <c r="H6" s="58">
        <v>125</v>
      </c>
      <c r="I6" s="59">
        <v>183.69</v>
      </c>
      <c r="J6" s="58"/>
      <c r="K6" s="59"/>
      <c r="L6" s="58">
        <v>150</v>
      </c>
      <c r="M6" s="59">
        <v>183.17</v>
      </c>
      <c r="N6" s="58"/>
      <c r="O6" s="59"/>
      <c r="P6" s="58"/>
      <c r="Q6" s="59"/>
      <c r="R6" s="58"/>
      <c r="S6" s="59"/>
      <c r="T6" s="58"/>
      <c r="U6" s="60"/>
      <c r="V6" s="61"/>
    </row>
    <row r="7" spans="2:22" ht="12.75">
      <c r="B7" s="28">
        <v>3</v>
      </c>
      <c r="C7" s="29" t="s">
        <v>64</v>
      </c>
      <c r="D7" s="30"/>
      <c r="E7" s="57"/>
      <c r="F7" s="58"/>
      <c r="G7" s="59"/>
      <c r="H7" s="58">
        <v>125</v>
      </c>
      <c r="I7" s="59">
        <v>183.63</v>
      </c>
      <c r="J7" s="58">
        <v>100</v>
      </c>
      <c r="K7" s="59">
        <v>171.36</v>
      </c>
      <c r="L7" s="58"/>
      <c r="M7" s="59"/>
      <c r="N7" s="58"/>
      <c r="O7" s="59"/>
      <c r="P7" s="58">
        <v>100</v>
      </c>
      <c r="Q7" s="59">
        <v>168.6</v>
      </c>
      <c r="R7" s="58"/>
      <c r="S7" s="59"/>
      <c r="T7" s="58">
        <v>100</v>
      </c>
      <c r="U7" s="60">
        <v>174.37</v>
      </c>
      <c r="V7" s="61"/>
    </row>
    <row r="8" spans="2:22" ht="12.75">
      <c r="B8" s="28">
        <v>4</v>
      </c>
      <c r="C8" s="29" t="s">
        <v>63</v>
      </c>
      <c r="D8" s="30"/>
      <c r="E8" s="57"/>
      <c r="F8" s="58"/>
      <c r="G8" s="59"/>
      <c r="H8" s="58"/>
      <c r="I8" s="59"/>
      <c r="J8" s="58">
        <v>150</v>
      </c>
      <c r="K8" s="59">
        <v>192.52</v>
      </c>
      <c r="L8" s="58">
        <v>150</v>
      </c>
      <c r="M8" s="59">
        <v>198.32</v>
      </c>
      <c r="N8" s="58"/>
      <c r="O8" s="59"/>
      <c r="P8" s="58"/>
      <c r="Q8" s="59"/>
      <c r="R8" s="58"/>
      <c r="S8" s="59"/>
      <c r="T8" s="58"/>
      <c r="U8" s="60"/>
      <c r="V8" s="61"/>
    </row>
    <row r="9" spans="2:22" ht="12.75">
      <c r="B9" s="28">
        <v>5</v>
      </c>
      <c r="C9" s="29" t="s">
        <v>70</v>
      </c>
      <c r="D9" s="30">
        <v>150</v>
      </c>
      <c r="E9" s="57">
        <v>150.78</v>
      </c>
      <c r="F9" s="58">
        <v>150</v>
      </c>
      <c r="G9" s="59">
        <v>162.21</v>
      </c>
      <c r="H9" s="58">
        <v>150</v>
      </c>
      <c r="I9" s="59">
        <v>163.7</v>
      </c>
      <c r="J9" s="58">
        <v>125</v>
      </c>
      <c r="K9" s="59">
        <v>156.84</v>
      </c>
      <c r="L9" s="58">
        <v>125</v>
      </c>
      <c r="M9" s="59">
        <v>161.88</v>
      </c>
      <c r="N9" s="58"/>
      <c r="O9" s="59"/>
      <c r="P9" s="58">
        <v>125</v>
      </c>
      <c r="Q9" s="59">
        <v>165.17</v>
      </c>
      <c r="R9" s="58"/>
      <c r="S9" s="59"/>
      <c r="T9" s="58">
        <v>100</v>
      </c>
      <c r="U9" s="60">
        <v>152.41</v>
      </c>
      <c r="V9" s="61"/>
    </row>
    <row r="10" spans="2:22" ht="12.75">
      <c r="B10" s="28">
        <v>6</v>
      </c>
      <c r="C10" s="29" t="s">
        <v>75</v>
      </c>
      <c r="D10" s="30">
        <v>150</v>
      </c>
      <c r="E10" s="57">
        <v>132.11</v>
      </c>
      <c r="F10" s="58">
        <v>150</v>
      </c>
      <c r="G10" s="59">
        <v>124.93</v>
      </c>
      <c r="H10" s="58">
        <v>150</v>
      </c>
      <c r="I10" s="59">
        <v>131.02</v>
      </c>
      <c r="J10" s="58">
        <v>150</v>
      </c>
      <c r="K10" s="59">
        <v>130.91</v>
      </c>
      <c r="L10" s="58"/>
      <c r="M10" s="59"/>
      <c r="N10" s="58">
        <v>150</v>
      </c>
      <c r="O10" s="59">
        <v>138.45</v>
      </c>
      <c r="P10" s="58"/>
      <c r="Q10" s="59"/>
      <c r="R10" s="58">
        <v>150</v>
      </c>
      <c r="S10" s="59">
        <v>132.41</v>
      </c>
      <c r="T10" s="58"/>
      <c r="U10" s="60"/>
      <c r="V10" s="61"/>
    </row>
    <row r="11" spans="2:22" ht="12.75">
      <c r="B11" s="28">
        <v>7</v>
      </c>
      <c r="C11" s="29" t="s">
        <v>77</v>
      </c>
      <c r="D11" s="30">
        <v>175</v>
      </c>
      <c r="E11" s="57">
        <v>185.72</v>
      </c>
      <c r="F11" s="58"/>
      <c r="G11" s="59"/>
      <c r="H11" s="58">
        <v>125</v>
      </c>
      <c r="I11" s="59">
        <v>206.05</v>
      </c>
      <c r="J11" s="58">
        <v>125</v>
      </c>
      <c r="K11" s="59">
        <v>206.24</v>
      </c>
      <c r="L11" s="58">
        <v>100</v>
      </c>
      <c r="M11" s="59">
        <v>202.8</v>
      </c>
      <c r="N11" s="58">
        <v>100</v>
      </c>
      <c r="O11" s="59">
        <v>200.26</v>
      </c>
      <c r="P11" s="58"/>
      <c r="Q11" s="59"/>
      <c r="R11" s="58"/>
      <c r="S11" s="59"/>
      <c r="T11" s="58">
        <v>125</v>
      </c>
      <c r="U11" s="60">
        <v>205.1</v>
      </c>
      <c r="V11" s="61"/>
    </row>
    <row r="12" spans="2:22" ht="12.75">
      <c r="B12" s="28">
        <v>8</v>
      </c>
      <c r="C12" s="29"/>
      <c r="D12" s="30"/>
      <c r="E12" s="57"/>
      <c r="F12" s="58"/>
      <c r="G12" s="59"/>
      <c r="H12" s="58"/>
      <c r="I12" s="59"/>
      <c r="J12" s="58"/>
      <c r="K12" s="59"/>
      <c r="L12" s="58"/>
      <c r="M12" s="59"/>
      <c r="N12" s="58"/>
      <c r="O12" s="59"/>
      <c r="P12" s="58"/>
      <c r="Q12" s="59"/>
      <c r="R12" s="58"/>
      <c r="S12" s="59"/>
      <c r="T12" s="58"/>
      <c r="U12" s="60"/>
      <c r="V12" s="61"/>
    </row>
    <row r="13" spans="2:22" ht="12.75">
      <c r="B13" s="28">
        <v>9</v>
      </c>
      <c r="C13" s="29" t="s">
        <v>73</v>
      </c>
      <c r="D13" s="30">
        <v>125</v>
      </c>
      <c r="E13" s="57">
        <v>190.58</v>
      </c>
      <c r="F13" s="58">
        <v>125</v>
      </c>
      <c r="G13" s="59">
        <v>194.73</v>
      </c>
      <c r="H13" s="58">
        <v>125</v>
      </c>
      <c r="I13" s="59">
        <v>191.91</v>
      </c>
      <c r="J13" s="58"/>
      <c r="K13" s="59"/>
      <c r="L13" s="58">
        <v>100</v>
      </c>
      <c r="M13" s="59">
        <v>183.68</v>
      </c>
      <c r="N13" s="58"/>
      <c r="O13" s="59"/>
      <c r="P13" s="58">
        <v>100</v>
      </c>
      <c r="Q13" s="59">
        <v>184.7</v>
      </c>
      <c r="R13" s="58">
        <v>150</v>
      </c>
      <c r="S13" s="59">
        <v>160.68</v>
      </c>
      <c r="T13" s="58">
        <v>150</v>
      </c>
      <c r="U13" s="60">
        <v>168.15</v>
      </c>
      <c r="V13" s="61"/>
    </row>
    <row r="14" spans="2:22" ht="12.75">
      <c r="B14" s="28">
        <v>10</v>
      </c>
      <c r="C14" s="29" t="s">
        <v>69</v>
      </c>
      <c r="D14" s="30"/>
      <c r="E14" s="57"/>
      <c r="F14" s="58"/>
      <c r="G14" s="59"/>
      <c r="H14" s="58">
        <v>125</v>
      </c>
      <c r="I14" s="59">
        <v>213.64</v>
      </c>
      <c r="J14" s="58"/>
      <c r="K14" s="59"/>
      <c r="L14" s="58">
        <v>125</v>
      </c>
      <c r="M14" s="59">
        <v>220.35</v>
      </c>
      <c r="N14" s="58"/>
      <c r="O14" s="59"/>
      <c r="P14" s="58"/>
      <c r="Q14" s="59"/>
      <c r="R14" s="58">
        <v>150</v>
      </c>
      <c r="S14" s="59">
        <v>222.98</v>
      </c>
      <c r="T14" s="58"/>
      <c r="U14" s="60"/>
      <c r="V14" s="61"/>
    </row>
    <row r="15" spans="2:22" ht="12.75">
      <c r="B15" s="28">
        <v>11</v>
      </c>
      <c r="C15" s="29" t="s">
        <v>71</v>
      </c>
      <c r="D15" s="30"/>
      <c r="E15" s="57"/>
      <c r="F15" s="58"/>
      <c r="G15" s="59"/>
      <c r="H15" s="58">
        <v>150</v>
      </c>
      <c r="I15" s="59">
        <v>205.86</v>
      </c>
      <c r="J15" s="58">
        <v>125</v>
      </c>
      <c r="K15" s="59">
        <v>212.55</v>
      </c>
      <c r="L15" s="58">
        <v>125</v>
      </c>
      <c r="M15" s="59">
        <v>212.73</v>
      </c>
      <c r="N15" s="58">
        <v>125</v>
      </c>
      <c r="O15" s="59">
        <v>217.78</v>
      </c>
      <c r="P15" s="58"/>
      <c r="Q15" s="59"/>
      <c r="R15" s="58">
        <v>100</v>
      </c>
      <c r="S15" s="59">
        <v>211.96</v>
      </c>
      <c r="T15" s="58"/>
      <c r="U15" s="60"/>
      <c r="V15" s="61"/>
    </row>
    <row r="16" spans="2:22" ht="12.75">
      <c r="B16" s="28">
        <v>12</v>
      </c>
      <c r="C16" s="29" t="s">
        <v>84</v>
      </c>
      <c r="D16" s="30"/>
      <c r="E16" s="57"/>
      <c r="F16" s="58"/>
      <c r="G16" s="59"/>
      <c r="H16" s="58"/>
      <c r="I16" s="59"/>
      <c r="J16" s="58"/>
      <c r="K16" s="59"/>
      <c r="L16" s="58"/>
      <c r="M16" s="59"/>
      <c r="N16" s="58"/>
      <c r="O16" s="59"/>
      <c r="P16" s="58"/>
      <c r="Q16" s="59"/>
      <c r="R16" s="58"/>
      <c r="S16" s="59"/>
      <c r="T16" s="58"/>
      <c r="U16" s="60"/>
      <c r="V16" s="61"/>
    </row>
    <row r="17" spans="2:22" ht="12.75">
      <c r="B17" s="28">
        <v>13</v>
      </c>
      <c r="C17" s="29" t="s">
        <v>79</v>
      </c>
      <c r="D17" s="30">
        <v>100</v>
      </c>
      <c r="E17" s="57">
        <v>210.1</v>
      </c>
      <c r="F17" s="58">
        <v>125</v>
      </c>
      <c r="G17" s="59">
        <v>204.68</v>
      </c>
      <c r="H17" s="58"/>
      <c r="I17" s="59"/>
      <c r="J17" s="58"/>
      <c r="K17" s="59"/>
      <c r="L17" s="58"/>
      <c r="M17" s="59"/>
      <c r="N17" s="58"/>
      <c r="O17" s="59"/>
      <c r="P17" s="58"/>
      <c r="Q17" s="59"/>
      <c r="R17" s="58"/>
      <c r="S17" s="59"/>
      <c r="T17" s="58">
        <v>150</v>
      </c>
      <c r="U17" s="60">
        <v>190.71</v>
      </c>
      <c r="V17" s="61"/>
    </row>
    <row r="18" spans="2:22" ht="12.75">
      <c r="B18" s="28">
        <v>14</v>
      </c>
      <c r="C18" s="29" t="s">
        <v>65</v>
      </c>
      <c r="D18" s="30"/>
      <c r="E18" s="57"/>
      <c r="F18" s="58">
        <v>150</v>
      </c>
      <c r="G18" s="59">
        <v>210.59</v>
      </c>
      <c r="H18" s="58">
        <v>150</v>
      </c>
      <c r="I18" s="59">
        <v>221</v>
      </c>
      <c r="J18" s="58"/>
      <c r="K18" s="59"/>
      <c r="L18" s="58">
        <v>125</v>
      </c>
      <c r="M18" s="59">
        <v>220.58</v>
      </c>
      <c r="N18" s="58"/>
      <c r="O18" s="59"/>
      <c r="P18" s="58">
        <v>125</v>
      </c>
      <c r="Q18" s="59">
        <v>225.79</v>
      </c>
      <c r="R18" s="58">
        <v>125</v>
      </c>
      <c r="S18" s="59">
        <v>222.94</v>
      </c>
      <c r="T18" s="58"/>
      <c r="U18" s="60"/>
      <c r="V18" s="61"/>
    </row>
    <row r="19" spans="2:21" ht="12.75">
      <c r="B19" s="35"/>
      <c r="C19" s="36"/>
      <c r="D19" s="37"/>
      <c r="E19" s="62"/>
      <c r="F19" s="63"/>
      <c r="G19" s="64"/>
      <c r="H19" s="63"/>
      <c r="I19" s="64"/>
      <c r="J19" s="63"/>
      <c r="K19" s="64"/>
      <c r="L19" s="63"/>
      <c r="M19" s="64"/>
      <c r="N19" s="63"/>
      <c r="O19" s="64"/>
      <c r="P19" s="63"/>
      <c r="Q19" s="64"/>
      <c r="R19" s="63"/>
      <c r="S19" s="64"/>
      <c r="T19" s="63"/>
      <c r="U19" s="65"/>
    </row>
    <row r="21" spans="3:21" ht="12.75">
      <c r="C21" s="16" t="s">
        <v>85</v>
      </c>
      <c r="H21" s="52"/>
      <c r="T21" s="66"/>
      <c r="U21" s="66"/>
    </row>
  </sheetData>
  <sheetProtection selectLockedCells="1" selectUnlockedCells="1"/>
  <printOptions gridLines="1"/>
  <pageMargins left="0.3597222222222222" right="0.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1"/>
  <dimension ref="B1:W29"/>
  <sheetViews>
    <sheetView workbookViewId="0" topLeftCell="A1">
      <selection activeCell="C30" sqref="C30"/>
    </sheetView>
  </sheetViews>
  <sheetFormatPr defaultColWidth="9.140625" defaultRowHeight="12.75"/>
  <cols>
    <col min="1" max="1" width="1.28515625" style="0" customWidth="1"/>
    <col min="2" max="2" width="3.28125" style="12" customWidth="1"/>
    <col min="3" max="3" width="20.57421875" style="0" customWidth="1"/>
    <col min="4" max="4" width="5.140625" style="12" customWidth="1"/>
    <col min="5" max="5" width="8.28125" style="12" customWidth="1"/>
    <col min="6" max="6" width="5.140625" style="12" customWidth="1"/>
    <col min="7" max="7" width="8.28125" style="12" customWidth="1"/>
    <col min="8" max="8" width="5.140625" style="12" customWidth="1"/>
    <col min="9" max="9" width="8.28125" style="12" customWidth="1"/>
    <col min="10" max="10" width="5.140625" style="15" customWidth="1"/>
    <col min="11" max="11" width="8.28125" style="12" customWidth="1"/>
    <col min="12" max="12" width="5.140625" style="15" customWidth="1"/>
    <col min="13" max="13" width="8.28125" style="12" customWidth="1"/>
    <col min="14" max="14" width="5.140625" style="15" customWidth="1"/>
    <col min="15" max="15" width="8.28125" style="12" customWidth="1"/>
    <col min="16" max="16" width="5.140625" style="15" customWidth="1"/>
    <col min="17" max="17" width="8.28125" style="12" customWidth="1"/>
    <col min="18" max="18" width="5.140625" style="15" customWidth="1"/>
    <col min="19" max="19" width="8.28125" style="12" customWidth="1"/>
    <col min="20" max="20" width="5.140625" style="15" customWidth="1"/>
    <col min="21" max="21" width="8.28125" style="12" customWidth="1"/>
  </cols>
  <sheetData>
    <row r="1" ht="12.75">
      <c r="B1" s="16" t="s">
        <v>86</v>
      </c>
    </row>
    <row r="3" spans="2:23" ht="12.75">
      <c r="B3" s="17"/>
      <c r="C3" s="18"/>
      <c r="D3" s="19"/>
      <c r="E3" s="20" t="s">
        <v>42</v>
      </c>
      <c r="F3" s="21"/>
      <c r="G3" s="20" t="s">
        <v>43</v>
      </c>
      <c r="H3" s="21"/>
      <c r="I3" s="20" t="s">
        <v>44</v>
      </c>
      <c r="J3" s="21"/>
      <c r="K3" s="20" t="s">
        <v>45</v>
      </c>
      <c r="L3" s="21"/>
      <c r="M3" s="20" t="s">
        <v>46</v>
      </c>
      <c r="N3" s="21"/>
      <c r="O3" s="20" t="s">
        <v>47</v>
      </c>
      <c r="P3" s="21"/>
      <c r="Q3" s="20" t="s">
        <v>48</v>
      </c>
      <c r="R3" s="21"/>
      <c r="S3" s="20" t="s">
        <v>49</v>
      </c>
      <c r="T3" s="21"/>
      <c r="U3" s="20" t="s">
        <v>50</v>
      </c>
      <c r="W3" t="s">
        <v>51</v>
      </c>
    </row>
    <row r="4" spans="2:21" ht="15.75" customHeight="1">
      <c r="B4" s="23" t="s">
        <v>52</v>
      </c>
      <c r="C4" s="24" t="s">
        <v>1</v>
      </c>
      <c r="D4" s="25" t="s">
        <v>53</v>
      </c>
      <c r="E4" s="26" t="s">
        <v>54</v>
      </c>
      <c r="F4" s="25" t="s">
        <v>53</v>
      </c>
      <c r="G4" s="26" t="s">
        <v>54</v>
      </c>
      <c r="H4" s="25" t="s">
        <v>53</v>
      </c>
      <c r="I4" s="26" t="s">
        <v>54</v>
      </c>
      <c r="J4" s="25" t="s">
        <v>53</v>
      </c>
      <c r="K4" s="26" t="s">
        <v>54</v>
      </c>
      <c r="L4" s="25" t="s">
        <v>53</v>
      </c>
      <c r="M4" s="26" t="s">
        <v>54</v>
      </c>
      <c r="N4" s="25" t="s">
        <v>53</v>
      </c>
      <c r="O4" s="26" t="s">
        <v>54</v>
      </c>
      <c r="P4" s="25" t="s">
        <v>53</v>
      </c>
      <c r="Q4" s="26" t="s">
        <v>54</v>
      </c>
      <c r="R4" s="25" t="s">
        <v>53</v>
      </c>
      <c r="S4" s="26" t="s">
        <v>54</v>
      </c>
      <c r="T4" s="25" t="s">
        <v>53</v>
      </c>
      <c r="U4" s="26" t="s">
        <v>54</v>
      </c>
    </row>
    <row r="5" spans="2:23" ht="12.75">
      <c r="B5" s="28">
        <v>1</v>
      </c>
      <c r="C5" s="29" t="s">
        <v>16</v>
      </c>
      <c r="D5" s="30">
        <v>125</v>
      </c>
      <c r="E5" s="57">
        <v>222.58</v>
      </c>
      <c r="F5" s="30"/>
      <c r="G5" s="57"/>
      <c r="H5" s="30">
        <v>125</v>
      </c>
      <c r="I5" s="57">
        <v>228.69</v>
      </c>
      <c r="J5" s="30"/>
      <c r="K5" s="57"/>
      <c r="L5" s="30"/>
      <c r="M5" s="57"/>
      <c r="N5" s="30"/>
      <c r="O5" s="57"/>
      <c r="P5" s="30">
        <v>100</v>
      </c>
      <c r="Q5" s="57">
        <v>206.78</v>
      </c>
      <c r="R5" s="30"/>
      <c r="S5" s="57"/>
      <c r="T5" s="30"/>
      <c r="U5" s="57"/>
      <c r="W5" t="s">
        <v>9</v>
      </c>
    </row>
    <row r="6" spans="2:23" ht="12.75">
      <c r="B6" s="28">
        <v>2</v>
      </c>
      <c r="C6" s="29" t="s">
        <v>19</v>
      </c>
      <c r="D6" s="30">
        <v>125</v>
      </c>
      <c r="E6" s="57">
        <v>214.3</v>
      </c>
      <c r="F6" s="30">
        <v>125</v>
      </c>
      <c r="G6" s="57">
        <v>202.61</v>
      </c>
      <c r="H6" s="30">
        <v>100</v>
      </c>
      <c r="I6" s="57">
        <v>211.69</v>
      </c>
      <c r="J6" s="30"/>
      <c r="K6" s="57"/>
      <c r="L6" s="30">
        <v>125</v>
      </c>
      <c r="M6" s="57">
        <v>216.64</v>
      </c>
      <c r="N6" s="30">
        <v>150</v>
      </c>
      <c r="O6" s="57">
        <v>210.79</v>
      </c>
      <c r="P6" s="30">
        <v>150</v>
      </c>
      <c r="Q6" s="57">
        <v>211.64</v>
      </c>
      <c r="R6" s="30">
        <v>125</v>
      </c>
      <c r="S6" s="57">
        <v>211.17</v>
      </c>
      <c r="T6" s="30">
        <v>125</v>
      </c>
      <c r="U6" s="57">
        <v>216.6</v>
      </c>
      <c r="W6" t="s">
        <v>9</v>
      </c>
    </row>
    <row r="7" spans="2:23" ht="12.75">
      <c r="B7" s="28">
        <v>3</v>
      </c>
      <c r="C7" s="29" t="s">
        <v>26</v>
      </c>
      <c r="D7" s="30">
        <v>150</v>
      </c>
      <c r="E7" s="57">
        <v>175.31</v>
      </c>
      <c r="F7" s="30">
        <v>150</v>
      </c>
      <c r="G7" s="57">
        <v>178.8</v>
      </c>
      <c r="H7" s="30">
        <v>150</v>
      </c>
      <c r="I7" s="57">
        <v>171.59</v>
      </c>
      <c r="J7" s="30"/>
      <c r="K7" s="57"/>
      <c r="L7" s="30">
        <v>125</v>
      </c>
      <c r="M7" s="57">
        <v>193.11</v>
      </c>
      <c r="N7" s="30"/>
      <c r="O7" s="57"/>
      <c r="P7" s="30">
        <v>125</v>
      </c>
      <c r="Q7" s="57">
        <v>187.68</v>
      </c>
      <c r="R7" s="30">
        <v>100</v>
      </c>
      <c r="S7" s="57">
        <v>164.62</v>
      </c>
      <c r="T7" s="30"/>
      <c r="U7" s="57"/>
      <c r="W7" t="s">
        <v>22</v>
      </c>
    </row>
    <row r="8" spans="2:23" ht="12.75">
      <c r="B8" s="28">
        <v>4</v>
      </c>
      <c r="C8" s="29" t="s">
        <v>28</v>
      </c>
      <c r="D8" s="30"/>
      <c r="E8" s="57"/>
      <c r="F8" s="30"/>
      <c r="G8" s="57"/>
      <c r="H8" s="30">
        <v>125</v>
      </c>
      <c r="I8" s="57">
        <v>183.4</v>
      </c>
      <c r="J8" s="30">
        <v>125</v>
      </c>
      <c r="K8" s="57">
        <v>187.2</v>
      </c>
      <c r="L8" s="30">
        <v>100</v>
      </c>
      <c r="M8" s="57">
        <v>166.5</v>
      </c>
      <c r="N8" s="30">
        <v>100</v>
      </c>
      <c r="O8" s="57">
        <v>174.3</v>
      </c>
      <c r="P8" s="30"/>
      <c r="Q8" s="57"/>
      <c r="R8" s="30"/>
      <c r="S8" s="57"/>
      <c r="T8" s="30"/>
      <c r="U8" s="57"/>
      <c r="W8" t="s">
        <v>22</v>
      </c>
    </row>
    <row r="9" spans="2:23" ht="12.75">
      <c r="B9" s="28">
        <v>5</v>
      </c>
      <c r="C9" s="29" t="s">
        <v>40</v>
      </c>
      <c r="D9" s="30">
        <v>150</v>
      </c>
      <c r="E9" s="57">
        <v>139.52</v>
      </c>
      <c r="F9" s="30">
        <v>150</v>
      </c>
      <c r="G9" s="57">
        <v>133.27</v>
      </c>
      <c r="H9" s="30">
        <v>150</v>
      </c>
      <c r="I9" s="57">
        <v>146</v>
      </c>
      <c r="J9" s="30">
        <v>150</v>
      </c>
      <c r="K9" s="57">
        <v>137.33</v>
      </c>
      <c r="L9" s="30"/>
      <c r="M9" s="57"/>
      <c r="N9" s="30">
        <v>150</v>
      </c>
      <c r="O9" s="57">
        <v>140.39</v>
      </c>
      <c r="P9" s="30"/>
      <c r="Q9" s="57"/>
      <c r="R9" s="30"/>
      <c r="S9" s="57"/>
      <c r="T9" s="30"/>
      <c r="U9" s="57"/>
      <c r="W9" t="s">
        <v>38</v>
      </c>
    </row>
    <row r="10" spans="2:23" ht="12.75">
      <c r="B10" s="28">
        <v>6</v>
      </c>
      <c r="C10" s="29" t="s">
        <v>14</v>
      </c>
      <c r="D10" s="30"/>
      <c r="E10" s="57"/>
      <c r="F10" s="30">
        <v>125</v>
      </c>
      <c r="G10" s="57">
        <v>228.3</v>
      </c>
      <c r="H10" s="30">
        <v>125</v>
      </c>
      <c r="I10" s="57">
        <v>236</v>
      </c>
      <c r="J10" s="30"/>
      <c r="K10" s="57"/>
      <c r="L10" s="30">
        <v>125</v>
      </c>
      <c r="M10" s="57">
        <v>236.75</v>
      </c>
      <c r="N10" s="30"/>
      <c r="O10" s="57"/>
      <c r="P10" s="30">
        <v>100</v>
      </c>
      <c r="Q10" s="57">
        <v>219.23</v>
      </c>
      <c r="R10" s="30"/>
      <c r="S10" s="57"/>
      <c r="T10" s="30">
        <v>150</v>
      </c>
      <c r="U10" s="57">
        <v>227.51</v>
      </c>
      <c r="W10" t="s">
        <v>9</v>
      </c>
    </row>
    <row r="11" spans="2:23" ht="12.75">
      <c r="B11" s="28">
        <v>7</v>
      </c>
      <c r="C11" s="29" t="s">
        <v>30</v>
      </c>
      <c r="D11" s="30">
        <v>150</v>
      </c>
      <c r="E11" s="57">
        <v>160.85</v>
      </c>
      <c r="F11" s="30"/>
      <c r="G11" s="57"/>
      <c r="H11" s="30">
        <v>150</v>
      </c>
      <c r="I11" s="57">
        <v>142.45</v>
      </c>
      <c r="J11" s="30"/>
      <c r="K11" s="57"/>
      <c r="L11" s="30"/>
      <c r="M11" s="57"/>
      <c r="N11" s="30"/>
      <c r="O11" s="57"/>
      <c r="P11" s="30"/>
      <c r="Q11" s="57"/>
      <c r="R11" s="30"/>
      <c r="S11" s="57"/>
      <c r="T11" s="30"/>
      <c r="U11" s="57"/>
      <c r="W11" t="s">
        <v>22</v>
      </c>
    </row>
    <row r="12" spans="2:23" ht="12.75">
      <c r="B12" s="28">
        <v>8</v>
      </c>
      <c r="C12" s="29" t="s">
        <v>36</v>
      </c>
      <c r="D12" s="30"/>
      <c r="E12" s="57"/>
      <c r="F12" s="30"/>
      <c r="G12" s="57"/>
      <c r="H12" s="30">
        <v>150</v>
      </c>
      <c r="I12" s="57">
        <v>194.56</v>
      </c>
      <c r="J12" s="30"/>
      <c r="K12" s="57"/>
      <c r="L12" s="30"/>
      <c r="M12" s="57"/>
      <c r="N12" s="30"/>
      <c r="O12" s="57"/>
      <c r="P12" s="30"/>
      <c r="Q12" s="57"/>
      <c r="R12" s="30"/>
      <c r="S12" s="57"/>
      <c r="T12" s="30"/>
      <c r="U12" s="57"/>
      <c r="W12" t="s">
        <v>34</v>
      </c>
    </row>
    <row r="13" spans="2:23" ht="12.75">
      <c r="B13" s="28">
        <v>9</v>
      </c>
      <c r="C13" s="29" t="s">
        <v>21</v>
      </c>
      <c r="D13" s="30"/>
      <c r="E13" s="57"/>
      <c r="F13" s="30"/>
      <c r="G13" s="57"/>
      <c r="H13" s="30"/>
      <c r="I13" s="57"/>
      <c r="J13" s="30"/>
      <c r="K13" s="57"/>
      <c r="L13" s="30">
        <v>150</v>
      </c>
      <c r="M13" s="57">
        <v>198.55</v>
      </c>
      <c r="N13" s="30">
        <v>150</v>
      </c>
      <c r="O13" s="57">
        <v>199.83</v>
      </c>
      <c r="P13" s="30"/>
      <c r="Q13" s="57"/>
      <c r="R13" s="30"/>
      <c r="S13" s="57"/>
      <c r="T13" s="30"/>
      <c r="U13" s="57"/>
      <c r="W13" t="s">
        <v>9</v>
      </c>
    </row>
    <row r="14" spans="2:23" ht="12.75">
      <c r="B14" s="28">
        <v>10</v>
      </c>
      <c r="C14" s="29" t="s">
        <v>87</v>
      </c>
      <c r="D14" s="30">
        <v>125</v>
      </c>
      <c r="E14" s="57">
        <v>201.19</v>
      </c>
      <c r="F14" s="30"/>
      <c r="G14" s="57"/>
      <c r="H14" s="30">
        <v>100</v>
      </c>
      <c r="I14" s="57">
        <v>189.36</v>
      </c>
      <c r="J14" s="30">
        <v>100</v>
      </c>
      <c r="K14" s="57">
        <v>189.77</v>
      </c>
      <c r="L14" s="30"/>
      <c r="M14" s="57"/>
      <c r="N14" s="30"/>
      <c r="O14" s="57"/>
      <c r="P14" s="30"/>
      <c r="Q14" s="57"/>
      <c r="R14" s="30"/>
      <c r="S14" s="57"/>
      <c r="T14" s="30"/>
      <c r="U14" s="57"/>
      <c r="W14" t="s">
        <v>22</v>
      </c>
    </row>
    <row r="15" spans="2:23" ht="12.75">
      <c r="B15" s="28">
        <v>11</v>
      </c>
      <c r="C15" s="29" t="s">
        <v>13</v>
      </c>
      <c r="D15" s="30">
        <v>175</v>
      </c>
      <c r="E15" s="57">
        <v>213.7</v>
      </c>
      <c r="F15" s="30">
        <v>175</v>
      </c>
      <c r="G15" s="57">
        <v>217.44</v>
      </c>
      <c r="H15" s="30">
        <v>150</v>
      </c>
      <c r="I15" s="57">
        <v>220.42</v>
      </c>
      <c r="J15" s="30">
        <v>125</v>
      </c>
      <c r="K15" s="57">
        <v>221.9</v>
      </c>
      <c r="L15" s="30">
        <v>125</v>
      </c>
      <c r="M15" s="57">
        <v>226.04</v>
      </c>
      <c r="N15" s="30"/>
      <c r="O15" s="57"/>
      <c r="P15" s="30"/>
      <c r="Q15" s="57"/>
      <c r="R15" s="30">
        <v>125</v>
      </c>
      <c r="S15" s="57">
        <v>233.27</v>
      </c>
      <c r="T15" s="30">
        <v>150</v>
      </c>
      <c r="U15" s="57">
        <v>228.36</v>
      </c>
      <c r="W15" t="s">
        <v>9</v>
      </c>
    </row>
    <row r="16" spans="2:23" ht="12.75">
      <c r="B16" s="28">
        <v>12</v>
      </c>
      <c r="C16" s="29" t="s">
        <v>15</v>
      </c>
      <c r="D16" s="30">
        <v>125</v>
      </c>
      <c r="E16" s="57">
        <v>217.24</v>
      </c>
      <c r="F16" s="30">
        <v>125</v>
      </c>
      <c r="G16" s="57">
        <v>230.38</v>
      </c>
      <c r="H16" s="30">
        <v>125</v>
      </c>
      <c r="I16" s="57">
        <v>234.84</v>
      </c>
      <c r="J16" s="30"/>
      <c r="K16" s="57"/>
      <c r="L16" s="30"/>
      <c r="M16" s="57"/>
      <c r="N16" s="30"/>
      <c r="O16" s="57"/>
      <c r="P16" s="30"/>
      <c r="Q16" s="57"/>
      <c r="R16" s="30">
        <v>125</v>
      </c>
      <c r="S16" s="57">
        <v>228.61</v>
      </c>
      <c r="T16" s="30"/>
      <c r="U16" s="57"/>
      <c r="W16" t="s">
        <v>9</v>
      </c>
    </row>
    <row r="17" spans="2:23" ht="12.75">
      <c r="B17" s="28">
        <v>13</v>
      </c>
      <c r="C17" s="29" t="s">
        <v>12</v>
      </c>
      <c r="D17" s="30">
        <v>175</v>
      </c>
      <c r="E17" s="57">
        <v>221.11</v>
      </c>
      <c r="F17" s="30">
        <v>125</v>
      </c>
      <c r="G17" s="57">
        <v>230.41</v>
      </c>
      <c r="H17" s="30"/>
      <c r="I17" s="57"/>
      <c r="J17" s="30">
        <v>150</v>
      </c>
      <c r="K17" s="57">
        <v>230.66</v>
      </c>
      <c r="L17" s="30">
        <v>100</v>
      </c>
      <c r="M17" s="57">
        <v>220.07</v>
      </c>
      <c r="N17" s="30">
        <v>175</v>
      </c>
      <c r="O17" s="57">
        <v>220.03</v>
      </c>
      <c r="P17" s="30">
        <v>175</v>
      </c>
      <c r="Q17" s="57">
        <v>216.16</v>
      </c>
      <c r="R17" s="30"/>
      <c r="S17"/>
      <c r="T17" s="30">
        <v>125</v>
      </c>
      <c r="U17" s="57">
        <v>239.63</v>
      </c>
      <c r="W17" t="s">
        <v>9</v>
      </c>
    </row>
    <row r="18" spans="2:23" ht="12.75">
      <c r="B18" s="28">
        <v>14</v>
      </c>
      <c r="C18" s="29" t="s">
        <v>18</v>
      </c>
      <c r="D18" s="30"/>
      <c r="E18" s="57"/>
      <c r="F18" s="30"/>
      <c r="G18" s="57"/>
      <c r="H18" s="30">
        <v>150</v>
      </c>
      <c r="I18" s="57">
        <v>205.02</v>
      </c>
      <c r="J18" s="30"/>
      <c r="K18" s="57"/>
      <c r="L18" s="30"/>
      <c r="M18" s="57"/>
      <c r="N18" s="30"/>
      <c r="O18" s="57"/>
      <c r="P18" s="30">
        <v>175</v>
      </c>
      <c r="Q18" s="57">
        <v>204.72</v>
      </c>
      <c r="R18" s="30">
        <v>100</v>
      </c>
      <c r="S18" s="57">
        <v>205.24</v>
      </c>
      <c r="T18" s="30"/>
      <c r="U18" s="57"/>
      <c r="W18" t="s">
        <v>9</v>
      </c>
    </row>
    <row r="19" spans="2:23" ht="12.75">
      <c r="B19" s="28">
        <v>15</v>
      </c>
      <c r="C19" s="29" t="s">
        <v>27</v>
      </c>
      <c r="D19" s="30">
        <v>150</v>
      </c>
      <c r="E19" s="57">
        <v>186.8</v>
      </c>
      <c r="F19" s="30"/>
      <c r="G19" s="57"/>
      <c r="H19" s="30">
        <v>125</v>
      </c>
      <c r="I19" s="57">
        <v>177.2</v>
      </c>
      <c r="J19" s="30">
        <v>125</v>
      </c>
      <c r="K19" s="57">
        <v>188.77</v>
      </c>
      <c r="L19" s="30"/>
      <c r="M19" s="57"/>
      <c r="N19" s="30">
        <v>100</v>
      </c>
      <c r="O19" s="57">
        <v>186.71</v>
      </c>
      <c r="P19" s="30">
        <v>125</v>
      </c>
      <c r="Q19" s="57">
        <v>183.8</v>
      </c>
      <c r="R19" s="30"/>
      <c r="S19" s="57"/>
      <c r="T19" s="30">
        <v>125</v>
      </c>
      <c r="U19" s="57">
        <v>183.17</v>
      </c>
      <c r="W19" t="s">
        <v>22</v>
      </c>
    </row>
    <row r="20" spans="2:23" ht="12.75">
      <c r="B20" s="28">
        <v>16</v>
      </c>
      <c r="C20" s="29" t="s">
        <v>17</v>
      </c>
      <c r="D20" s="30">
        <v>150</v>
      </c>
      <c r="E20" s="57">
        <v>206.64</v>
      </c>
      <c r="F20" s="30">
        <v>150</v>
      </c>
      <c r="G20" s="57">
        <v>203.37</v>
      </c>
      <c r="H20" s="30">
        <v>150</v>
      </c>
      <c r="I20" s="57">
        <v>208.18</v>
      </c>
      <c r="J20" s="30">
        <v>150</v>
      </c>
      <c r="K20" s="57">
        <v>213.79</v>
      </c>
      <c r="L20" s="30">
        <v>125</v>
      </c>
      <c r="M20" s="57">
        <v>224.87</v>
      </c>
      <c r="N20" s="30">
        <v>125</v>
      </c>
      <c r="O20" s="57">
        <v>221.32</v>
      </c>
      <c r="P20" s="30">
        <v>100</v>
      </c>
      <c r="Q20" s="57">
        <v>209.52</v>
      </c>
      <c r="R20" s="30"/>
      <c r="S20" s="57"/>
      <c r="T20" s="30"/>
      <c r="U20" s="57"/>
      <c r="W20" t="s">
        <v>9</v>
      </c>
    </row>
    <row r="21" spans="2:23" ht="12.75">
      <c r="B21" s="28">
        <v>17</v>
      </c>
      <c r="C21" s="29" t="s">
        <v>37</v>
      </c>
      <c r="D21" s="30"/>
      <c r="E21" s="57"/>
      <c r="F21" s="30"/>
      <c r="G21" s="57"/>
      <c r="H21" s="30">
        <v>150</v>
      </c>
      <c r="I21" s="57">
        <v>138.49</v>
      </c>
      <c r="J21" s="30">
        <v>150</v>
      </c>
      <c r="K21" s="57">
        <v>158.25</v>
      </c>
      <c r="L21" s="30"/>
      <c r="M21" s="57"/>
      <c r="N21" s="30"/>
      <c r="O21" s="57"/>
      <c r="P21" s="30">
        <v>150</v>
      </c>
      <c r="Q21" s="57">
        <v>145.52</v>
      </c>
      <c r="R21" s="30"/>
      <c r="S21" s="57"/>
      <c r="T21" s="30"/>
      <c r="U21" s="57"/>
      <c r="W21" t="s">
        <v>34</v>
      </c>
    </row>
    <row r="22" spans="2:23" ht="12.75">
      <c r="B22" s="28">
        <v>18</v>
      </c>
      <c r="C22" s="29" t="s">
        <v>24</v>
      </c>
      <c r="D22" s="30">
        <v>150</v>
      </c>
      <c r="E22" s="57">
        <v>194.27</v>
      </c>
      <c r="F22" s="30">
        <v>125</v>
      </c>
      <c r="G22" s="57">
        <v>201.64</v>
      </c>
      <c r="H22" s="30"/>
      <c r="I22" s="57"/>
      <c r="J22" s="30"/>
      <c r="K22" s="57"/>
      <c r="L22" s="30">
        <v>125</v>
      </c>
      <c r="M22" s="57">
        <v>204.42</v>
      </c>
      <c r="N22" s="30">
        <v>125</v>
      </c>
      <c r="O22" s="57">
        <v>204.32</v>
      </c>
      <c r="P22" s="30">
        <v>125</v>
      </c>
      <c r="Q22" s="57">
        <v>202.49</v>
      </c>
      <c r="R22" s="30">
        <v>125</v>
      </c>
      <c r="S22" s="57">
        <v>207.88</v>
      </c>
      <c r="T22" s="30"/>
      <c r="U22" s="57"/>
      <c r="W22" t="s">
        <v>22</v>
      </c>
    </row>
    <row r="23" spans="2:23" ht="12.75">
      <c r="B23" s="28">
        <v>19</v>
      </c>
      <c r="C23" s="29" t="s">
        <v>11</v>
      </c>
      <c r="D23" s="30"/>
      <c r="E23" s="57"/>
      <c r="F23" s="30"/>
      <c r="G23" s="57"/>
      <c r="H23" s="30"/>
      <c r="I23" s="57"/>
      <c r="J23" s="30"/>
      <c r="K23" s="57"/>
      <c r="L23" s="30"/>
      <c r="M23" s="57"/>
      <c r="N23" s="30"/>
      <c r="O23" s="57"/>
      <c r="P23" s="30"/>
      <c r="Q23" s="57"/>
      <c r="R23" s="30"/>
      <c r="S23" s="57"/>
      <c r="T23" s="30"/>
      <c r="U23" s="57"/>
      <c r="W23" t="s">
        <v>9</v>
      </c>
    </row>
    <row r="24" spans="2:23" ht="12.75">
      <c r="B24" s="28">
        <v>20</v>
      </c>
      <c r="C24" s="29" t="s">
        <v>31</v>
      </c>
      <c r="D24" s="30"/>
      <c r="E24" s="57"/>
      <c r="F24" s="30">
        <v>125</v>
      </c>
      <c r="G24" s="57">
        <v>184.36</v>
      </c>
      <c r="H24" s="30">
        <v>125</v>
      </c>
      <c r="I24" s="57">
        <v>191.52</v>
      </c>
      <c r="J24" s="30">
        <v>125</v>
      </c>
      <c r="K24" s="57">
        <v>192.97</v>
      </c>
      <c r="L24" s="30">
        <v>125</v>
      </c>
      <c r="M24" s="57">
        <v>194.07</v>
      </c>
      <c r="N24" s="30"/>
      <c r="O24" s="57"/>
      <c r="P24" s="30"/>
      <c r="Q24" s="57"/>
      <c r="R24" s="30"/>
      <c r="S24" s="57"/>
      <c r="T24" s="30"/>
      <c r="U24" s="57"/>
      <c r="W24" t="s">
        <v>22</v>
      </c>
    </row>
    <row r="25" spans="2:23" ht="12.75">
      <c r="B25" s="28">
        <v>21</v>
      </c>
      <c r="C25" s="29" t="s">
        <v>33</v>
      </c>
      <c r="D25" s="30">
        <v>100</v>
      </c>
      <c r="E25" s="57">
        <v>163.96</v>
      </c>
      <c r="F25" s="30">
        <v>125</v>
      </c>
      <c r="G25" s="57">
        <v>148.75</v>
      </c>
      <c r="H25" s="30">
        <v>150</v>
      </c>
      <c r="I25" s="57">
        <v>150.91</v>
      </c>
      <c r="J25" s="30"/>
      <c r="K25" s="57"/>
      <c r="L25" s="30"/>
      <c r="M25" s="57"/>
      <c r="N25" s="30"/>
      <c r="O25" s="57"/>
      <c r="P25" s="30"/>
      <c r="Q25" s="57"/>
      <c r="R25" s="30"/>
      <c r="S25" s="57"/>
      <c r="T25" s="30"/>
      <c r="U25" s="57"/>
      <c r="W25" t="s">
        <v>38</v>
      </c>
    </row>
    <row r="26" spans="2:23" ht="12.75">
      <c r="B26" s="28">
        <v>22</v>
      </c>
      <c r="C26" s="29" t="s">
        <v>20</v>
      </c>
      <c r="D26" s="30"/>
      <c r="E26" s="57"/>
      <c r="F26" s="30">
        <v>150</v>
      </c>
      <c r="G26" s="57">
        <v>207.03</v>
      </c>
      <c r="H26" s="30"/>
      <c r="I26" s="57"/>
      <c r="J26" s="30"/>
      <c r="K26" s="57"/>
      <c r="L26" s="30"/>
      <c r="M26" s="57"/>
      <c r="N26" s="30">
        <v>100</v>
      </c>
      <c r="O26" s="57">
        <v>207.5</v>
      </c>
      <c r="P26" s="30"/>
      <c r="Q26" s="57"/>
      <c r="R26" s="30"/>
      <c r="S26" s="57"/>
      <c r="T26" s="30">
        <v>100</v>
      </c>
      <c r="U26" s="57">
        <v>212.37</v>
      </c>
      <c r="W26" t="s">
        <v>9</v>
      </c>
    </row>
    <row r="27" spans="2:23" ht="12.75">
      <c r="B27" s="28">
        <v>23</v>
      </c>
      <c r="C27" s="29" t="s">
        <v>29</v>
      </c>
      <c r="D27" s="30"/>
      <c r="E27" s="57"/>
      <c r="F27" s="30"/>
      <c r="G27" s="57"/>
      <c r="H27" s="30"/>
      <c r="I27" s="57"/>
      <c r="J27" s="30">
        <v>125</v>
      </c>
      <c r="K27" s="57">
        <v>146.99</v>
      </c>
      <c r="L27" s="30"/>
      <c r="M27" s="57"/>
      <c r="N27" s="30"/>
      <c r="O27" s="57"/>
      <c r="P27" s="30"/>
      <c r="Q27" s="57"/>
      <c r="R27" s="30"/>
      <c r="S27" s="57"/>
      <c r="T27" s="30"/>
      <c r="U27" s="57"/>
      <c r="W27" t="s">
        <v>22</v>
      </c>
    </row>
    <row r="29" ht="12.75">
      <c r="C29" t="s">
        <v>88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211"/>
  <dimension ref="B1:U25"/>
  <sheetViews>
    <sheetView workbookViewId="0" topLeftCell="A1">
      <selection activeCell="C26" sqref="C26"/>
    </sheetView>
  </sheetViews>
  <sheetFormatPr defaultColWidth="9.140625" defaultRowHeight="12.75"/>
  <cols>
    <col min="1" max="1" width="1.28515625" style="0" customWidth="1"/>
    <col min="2" max="2" width="3.28125" style="12" customWidth="1"/>
    <col min="3" max="3" width="20.57421875" style="0" customWidth="1"/>
    <col min="4" max="4" width="5.140625" style="12" customWidth="1"/>
    <col min="5" max="5" width="8.28125" style="12" customWidth="1"/>
    <col min="6" max="6" width="5.140625" style="12" customWidth="1"/>
    <col min="7" max="7" width="8.28125" style="12" customWidth="1"/>
    <col min="8" max="8" width="5.140625" style="12" customWidth="1"/>
    <col min="9" max="9" width="8.28125" style="12" customWidth="1"/>
    <col min="10" max="10" width="5.140625" style="15" customWidth="1"/>
    <col min="11" max="11" width="8.28125" style="12" customWidth="1"/>
    <col min="12" max="12" width="5.140625" style="15" customWidth="1"/>
    <col min="13" max="13" width="8.28125" style="12" customWidth="1"/>
    <col min="14" max="14" width="5.140625" style="15" customWidth="1"/>
    <col min="15" max="15" width="8.28125" style="12" customWidth="1"/>
    <col min="16" max="16" width="5.140625" style="15" customWidth="1"/>
    <col min="17" max="17" width="8.28125" style="12" customWidth="1"/>
    <col min="18" max="18" width="5.140625" style="15" customWidth="1"/>
    <col min="19" max="19" width="8.28125" style="12" customWidth="1"/>
  </cols>
  <sheetData>
    <row r="1" ht="12.75">
      <c r="B1" s="16" t="s">
        <v>89</v>
      </c>
    </row>
    <row r="3" spans="2:21" ht="12.75">
      <c r="B3" s="17"/>
      <c r="C3" s="18"/>
      <c r="D3" s="19"/>
      <c r="E3" s="20" t="s">
        <v>42</v>
      </c>
      <c r="F3" s="21"/>
      <c r="G3" s="20" t="s">
        <v>43</v>
      </c>
      <c r="H3" s="21"/>
      <c r="I3" s="20" t="s">
        <v>44</v>
      </c>
      <c r="J3" s="21"/>
      <c r="K3" s="20" t="s">
        <v>45</v>
      </c>
      <c r="L3" s="21"/>
      <c r="M3" s="20" t="s">
        <v>46</v>
      </c>
      <c r="N3" s="21"/>
      <c r="O3" s="20" t="s">
        <v>47</v>
      </c>
      <c r="P3" s="21"/>
      <c r="Q3" s="20" t="s">
        <v>48</v>
      </c>
      <c r="R3" s="21"/>
      <c r="S3" s="54" t="s">
        <v>90</v>
      </c>
      <c r="U3" t="s">
        <v>51</v>
      </c>
    </row>
    <row r="4" spans="2:19" ht="15.75" customHeight="1">
      <c r="B4" s="23" t="s">
        <v>52</v>
      </c>
      <c r="C4" s="24" t="s">
        <v>1</v>
      </c>
      <c r="D4" s="25" t="s">
        <v>53</v>
      </c>
      <c r="E4" s="26" t="s">
        <v>54</v>
      </c>
      <c r="F4" s="25" t="s">
        <v>53</v>
      </c>
      <c r="G4" s="26" t="s">
        <v>54</v>
      </c>
      <c r="H4" s="25" t="s">
        <v>53</v>
      </c>
      <c r="I4" s="26" t="s">
        <v>54</v>
      </c>
      <c r="J4" s="25" t="s">
        <v>53</v>
      </c>
      <c r="K4" s="26" t="s">
        <v>54</v>
      </c>
      <c r="L4" s="25" t="s">
        <v>53</v>
      </c>
      <c r="M4" s="26" t="s">
        <v>54</v>
      </c>
      <c r="N4" s="25" t="s">
        <v>53</v>
      </c>
      <c r="O4" s="26" t="s">
        <v>54</v>
      </c>
      <c r="P4" s="25" t="s">
        <v>53</v>
      </c>
      <c r="Q4" s="26" t="s">
        <v>54</v>
      </c>
      <c r="R4" s="25" t="s">
        <v>53</v>
      </c>
      <c r="S4" s="55" t="s">
        <v>54</v>
      </c>
    </row>
    <row r="5" spans="2:21" ht="12.75">
      <c r="B5" s="28">
        <v>1</v>
      </c>
      <c r="C5" s="29" t="s">
        <v>19</v>
      </c>
      <c r="D5" s="30"/>
      <c r="E5" s="31"/>
      <c r="F5" s="30"/>
      <c r="G5" s="57"/>
      <c r="H5" s="30">
        <v>150</v>
      </c>
      <c r="I5" s="57">
        <v>205.86</v>
      </c>
      <c r="J5" s="30"/>
      <c r="K5" s="57"/>
      <c r="L5" s="30">
        <v>150</v>
      </c>
      <c r="M5" s="57">
        <v>207.49</v>
      </c>
      <c r="N5" s="30">
        <v>150</v>
      </c>
      <c r="O5" s="57">
        <v>206.1</v>
      </c>
      <c r="P5" s="30"/>
      <c r="Q5" s="57"/>
      <c r="R5" s="30"/>
      <c r="S5" s="67"/>
      <c r="U5" t="s">
        <v>9</v>
      </c>
    </row>
    <row r="6" spans="2:21" ht="12.75">
      <c r="B6" s="28">
        <v>2</v>
      </c>
      <c r="C6" s="29" t="s">
        <v>17</v>
      </c>
      <c r="D6" s="30"/>
      <c r="E6" s="57"/>
      <c r="F6" s="30">
        <v>100</v>
      </c>
      <c r="G6" s="57">
        <v>214.58</v>
      </c>
      <c r="H6" s="30">
        <v>125</v>
      </c>
      <c r="I6" s="57">
        <v>217.08</v>
      </c>
      <c r="J6" s="30"/>
      <c r="K6" s="57"/>
      <c r="L6" s="30"/>
      <c r="M6" s="57"/>
      <c r="N6" s="30"/>
      <c r="O6" s="57"/>
      <c r="P6" s="30"/>
      <c r="Q6" s="57"/>
      <c r="R6" s="30">
        <v>125</v>
      </c>
      <c r="S6" s="67">
        <v>219.15</v>
      </c>
      <c r="U6" t="s">
        <v>9</v>
      </c>
    </row>
    <row r="7" spans="2:21" ht="12.75">
      <c r="B7" s="28">
        <v>3</v>
      </c>
      <c r="C7" s="29" t="s">
        <v>26</v>
      </c>
      <c r="D7" s="30">
        <v>150</v>
      </c>
      <c r="E7" s="57">
        <v>169.74</v>
      </c>
      <c r="F7" s="30">
        <v>150</v>
      </c>
      <c r="G7" s="57">
        <v>178.8</v>
      </c>
      <c r="H7" s="30">
        <v>150</v>
      </c>
      <c r="I7" s="57">
        <v>186.67</v>
      </c>
      <c r="J7" s="30"/>
      <c r="K7" s="57"/>
      <c r="L7" s="30"/>
      <c r="M7" s="57"/>
      <c r="N7" s="30">
        <v>125</v>
      </c>
      <c r="O7" s="57">
        <v>178.6</v>
      </c>
      <c r="P7" s="30"/>
      <c r="Q7" s="57"/>
      <c r="R7" s="30"/>
      <c r="S7" s="67"/>
      <c r="U7" t="s">
        <v>22</v>
      </c>
    </row>
    <row r="8" spans="2:21" ht="12.75">
      <c r="B8" s="28">
        <v>4</v>
      </c>
      <c r="C8" s="29" t="s">
        <v>12</v>
      </c>
      <c r="D8" s="30"/>
      <c r="E8" s="57"/>
      <c r="F8" s="30"/>
      <c r="G8" s="57"/>
      <c r="H8" s="30">
        <v>175</v>
      </c>
      <c r="I8" s="57">
        <v>214.96</v>
      </c>
      <c r="J8" s="30"/>
      <c r="K8" s="57"/>
      <c r="L8" s="30">
        <v>100</v>
      </c>
      <c r="M8" s="57">
        <v>217.13</v>
      </c>
      <c r="N8" s="30"/>
      <c r="O8" s="57"/>
      <c r="P8" s="30">
        <v>175</v>
      </c>
      <c r="Q8" s="57">
        <v>218.68</v>
      </c>
      <c r="R8" s="30"/>
      <c r="S8" s="67"/>
      <c r="U8" t="s">
        <v>9</v>
      </c>
    </row>
    <row r="9" spans="2:21" ht="12.75">
      <c r="B9" s="28">
        <v>5</v>
      </c>
      <c r="C9" s="29" t="s">
        <v>14</v>
      </c>
      <c r="D9" s="30"/>
      <c r="E9" s="57"/>
      <c r="F9" s="30"/>
      <c r="G9" s="57"/>
      <c r="H9" s="30">
        <v>125</v>
      </c>
      <c r="I9" s="57">
        <v>220.15</v>
      </c>
      <c r="J9" s="30">
        <v>125</v>
      </c>
      <c r="K9" s="57">
        <v>217.13</v>
      </c>
      <c r="L9" s="30"/>
      <c r="M9" s="57"/>
      <c r="N9" s="30"/>
      <c r="O9" s="57"/>
      <c r="P9" s="30"/>
      <c r="Q9" s="57"/>
      <c r="R9" s="30"/>
      <c r="S9" s="67"/>
      <c r="U9" t="s">
        <v>9</v>
      </c>
    </row>
    <row r="10" spans="2:19" ht="12.75">
      <c r="B10" s="28">
        <v>6</v>
      </c>
      <c r="C10" s="29" t="s">
        <v>91</v>
      </c>
      <c r="D10" s="30"/>
      <c r="E10" s="57"/>
      <c r="F10" s="30">
        <v>150</v>
      </c>
      <c r="G10" s="57">
        <v>187.17</v>
      </c>
      <c r="H10" s="30">
        <v>150</v>
      </c>
      <c r="I10" s="57">
        <v>182.65</v>
      </c>
      <c r="J10" s="30"/>
      <c r="K10" s="57"/>
      <c r="L10" s="30"/>
      <c r="M10" s="57"/>
      <c r="N10" s="30">
        <v>150</v>
      </c>
      <c r="O10" s="57">
        <v>188.22</v>
      </c>
      <c r="P10" s="30"/>
      <c r="Q10" s="57"/>
      <c r="R10" s="30"/>
      <c r="S10" s="67"/>
    </row>
    <row r="11" spans="2:21" ht="12.75">
      <c r="B11" s="28">
        <v>7</v>
      </c>
      <c r="C11" s="29" t="s">
        <v>15</v>
      </c>
      <c r="D11" s="30"/>
      <c r="E11" s="57"/>
      <c r="F11" s="30">
        <v>125</v>
      </c>
      <c r="G11" s="57">
        <v>225.02</v>
      </c>
      <c r="H11" s="30">
        <v>150</v>
      </c>
      <c r="I11" s="57">
        <v>219.92</v>
      </c>
      <c r="J11" s="30">
        <v>150</v>
      </c>
      <c r="K11" s="57">
        <v>220.26</v>
      </c>
      <c r="L11" s="30"/>
      <c r="M11" s="57"/>
      <c r="N11" s="30"/>
      <c r="O11" s="57"/>
      <c r="P11" s="30"/>
      <c r="Q11" s="57"/>
      <c r="R11" s="30"/>
      <c r="S11" s="67"/>
      <c r="U11" t="s">
        <v>9</v>
      </c>
    </row>
    <row r="12" spans="2:21" ht="12.75">
      <c r="B12" s="28">
        <v>8</v>
      </c>
      <c r="C12" s="29" t="s">
        <v>11</v>
      </c>
      <c r="D12" s="30"/>
      <c r="E12" s="57"/>
      <c r="F12" s="30"/>
      <c r="G12" s="57"/>
      <c r="H12" s="30"/>
      <c r="I12" s="57"/>
      <c r="J12" s="30">
        <v>125</v>
      </c>
      <c r="K12" s="57">
        <v>237.04</v>
      </c>
      <c r="L12" s="30"/>
      <c r="M12" s="57"/>
      <c r="N12" s="30"/>
      <c r="O12" s="57"/>
      <c r="P12" s="30"/>
      <c r="Q12" s="57"/>
      <c r="R12" s="30"/>
      <c r="S12" s="67"/>
      <c r="U12" t="s">
        <v>9</v>
      </c>
    </row>
    <row r="13" spans="2:19" ht="12.75">
      <c r="B13" s="28">
        <v>9</v>
      </c>
      <c r="C13" s="29" t="s">
        <v>92</v>
      </c>
      <c r="D13" s="30">
        <v>175</v>
      </c>
      <c r="E13" s="57">
        <v>208.88</v>
      </c>
      <c r="F13" s="30">
        <v>175</v>
      </c>
      <c r="G13" s="57">
        <v>209.91</v>
      </c>
      <c r="H13" s="30">
        <v>150</v>
      </c>
      <c r="I13" s="57">
        <v>211</v>
      </c>
      <c r="J13" s="30">
        <v>150</v>
      </c>
      <c r="K13" s="57">
        <v>210.76</v>
      </c>
      <c r="L13" s="30"/>
      <c r="M13" s="57"/>
      <c r="N13" s="30"/>
      <c r="O13" s="57"/>
      <c r="P13" s="30"/>
      <c r="Q13" s="57"/>
      <c r="R13" s="30"/>
      <c r="S13" s="67"/>
    </row>
    <row r="14" spans="2:21" ht="12.75">
      <c r="B14" s="28">
        <v>10</v>
      </c>
      <c r="C14" s="29" t="s">
        <v>27</v>
      </c>
      <c r="D14" s="30">
        <v>150</v>
      </c>
      <c r="E14" s="57">
        <v>173.22</v>
      </c>
      <c r="F14" s="30">
        <v>125</v>
      </c>
      <c r="G14" s="57">
        <v>189.63</v>
      </c>
      <c r="H14" s="30">
        <v>100</v>
      </c>
      <c r="I14" s="57">
        <v>178.54</v>
      </c>
      <c r="J14" s="30">
        <v>100</v>
      </c>
      <c r="K14" s="57">
        <v>181.92</v>
      </c>
      <c r="L14" s="30"/>
      <c r="M14" s="57"/>
      <c r="N14" s="30"/>
      <c r="O14" s="57"/>
      <c r="P14" s="30"/>
      <c r="Q14" s="57"/>
      <c r="R14" s="30"/>
      <c r="S14" s="67"/>
      <c r="U14" t="s">
        <v>22</v>
      </c>
    </row>
    <row r="15" spans="2:21" ht="12.75">
      <c r="B15" s="28">
        <v>11</v>
      </c>
      <c r="C15" s="29" t="s">
        <v>13</v>
      </c>
      <c r="D15" s="30">
        <v>150</v>
      </c>
      <c r="E15" s="57">
        <v>206.4</v>
      </c>
      <c r="F15" s="30">
        <v>150</v>
      </c>
      <c r="G15" s="57">
        <v>219.5</v>
      </c>
      <c r="H15" s="30"/>
      <c r="I15" s="57"/>
      <c r="J15" s="30">
        <v>100</v>
      </c>
      <c r="K15" s="57">
        <v>217.29</v>
      </c>
      <c r="L15" s="30"/>
      <c r="M15" s="57"/>
      <c r="N15" s="30"/>
      <c r="O15" s="57"/>
      <c r="P15" s="30"/>
      <c r="Q15" s="57"/>
      <c r="R15" s="30">
        <v>100</v>
      </c>
      <c r="S15" s="67">
        <v>220.25</v>
      </c>
      <c r="U15" t="s">
        <v>9</v>
      </c>
    </row>
    <row r="16" spans="2:21" ht="12.75">
      <c r="B16" s="28">
        <v>12</v>
      </c>
      <c r="C16" s="29" t="s">
        <v>18</v>
      </c>
      <c r="D16" s="30"/>
      <c r="E16" s="57"/>
      <c r="F16" s="30"/>
      <c r="G16" s="57"/>
      <c r="H16" s="30">
        <v>150</v>
      </c>
      <c r="I16" s="57">
        <v>190.02</v>
      </c>
      <c r="J16" s="30"/>
      <c r="K16" s="57"/>
      <c r="L16" s="30"/>
      <c r="M16" s="57"/>
      <c r="N16" s="30"/>
      <c r="O16" s="57"/>
      <c r="P16" s="30"/>
      <c r="Q16" s="57"/>
      <c r="R16" s="30"/>
      <c r="S16" s="67"/>
      <c r="U16" t="s">
        <v>9</v>
      </c>
    </row>
    <row r="17" spans="2:21" ht="12.75">
      <c r="B17" s="28">
        <v>13</v>
      </c>
      <c r="C17" s="29" t="s">
        <v>28</v>
      </c>
      <c r="D17" s="30"/>
      <c r="E17" s="57"/>
      <c r="F17" s="30">
        <v>150</v>
      </c>
      <c r="G17" s="57">
        <v>171.17</v>
      </c>
      <c r="H17" s="30"/>
      <c r="I17" s="57"/>
      <c r="J17" s="30"/>
      <c r="K17" s="57"/>
      <c r="L17" s="30"/>
      <c r="M17" s="57"/>
      <c r="N17" s="30"/>
      <c r="O17" s="57"/>
      <c r="P17" s="30"/>
      <c r="Q17" s="57"/>
      <c r="R17" s="30"/>
      <c r="S17" s="67"/>
      <c r="U17" t="s">
        <v>22</v>
      </c>
    </row>
    <row r="18" spans="2:21" ht="12.75">
      <c r="B18" s="28">
        <v>14</v>
      </c>
      <c r="C18" s="29" t="s">
        <v>24</v>
      </c>
      <c r="D18" s="30">
        <v>125</v>
      </c>
      <c r="E18" s="57">
        <v>197.77</v>
      </c>
      <c r="F18" s="30"/>
      <c r="G18" s="57"/>
      <c r="H18" s="30"/>
      <c r="I18" s="57"/>
      <c r="J18" s="30">
        <v>175</v>
      </c>
      <c r="K18" s="57">
        <v>178.01</v>
      </c>
      <c r="L18" s="30"/>
      <c r="M18" s="57"/>
      <c r="N18" s="30">
        <v>125</v>
      </c>
      <c r="O18" s="57">
        <v>199.24</v>
      </c>
      <c r="P18" s="30"/>
      <c r="Q18" s="57"/>
      <c r="R18" s="30">
        <v>125</v>
      </c>
      <c r="S18" s="67">
        <v>199.95</v>
      </c>
      <c r="U18" t="s">
        <v>22</v>
      </c>
    </row>
    <row r="19" spans="2:19" ht="12.75">
      <c r="B19" s="28">
        <v>15</v>
      </c>
      <c r="C19" s="29" t="s">
        <v>93</v>
      </c>
      <c r="D19" s="30">
        <v>125</v>
      </c>
      <c r="E19" s="57">
        <v>198.13</v>
      </c>
      <c r="F19" s="30"/>
      <c r="G19" s="57"/>
      <c r="H19" s="30">
        <v>150</v>
      </c>
      <c r="I19" s="57">
        <v>198.07</v>
      </c>
      <c r="J19" s="30"/>
      <c r="K19" s="57"/>
      <c r="L19" s="30"/>
      <c r="M19" s="57"/>
      <c r="N19" s="30"/>
      <c r="O19" s="57"/>
      <c r="P19" s="30"/>
      <c r="Q19" s="57"/>
      <c r="R19" s="30">
        <v>150</v>
      </c>
      <c r="S19" s="67">
        <v>200.51</v>
      </c>
    </row>
    <row r="20" spans="2:21" ht="12.75">
      <c r="B20" s="28">
        <v>16</v>
      </c>
      <c r="C20" s="29" t="s">
        <v>37</v>
      </c>
      <c r="D20" s="30"/>
      <c r="E20" s="57"/>
      <c r="F20" s="30"/>
      <c r="G20" s="57"/>
      <c r="H20" s="30">
        <v>150</v>
      </c>
      <c r="I20" s="57">
        <v>154.59</v>
      </c>
      <c r="J20" s="30"/>
      <c r="K20" s="57"/>
      <c r="L20" s="30"/>
      <c r="M20" s="57"/>
      <c r="N20" s="30"/>
      <c r="O20" s="57"/>
      <c r="P20" s="30"/>
      <c r="Q20" s="57"/>
      <c r="R20" s="30">
        <v>150</v>
      </c>
      <c r="S20" s="67">
        <v>159.81</v>
      </c>
      <c r="U20" t="s">
        <v>34</v>
      </c>
    </row>
    <row r="21" spans="2:21" ht="12.75">
      <c r="B21" s="28">
        <v>17</v>
      </c>
      <c r="C21" s="29" t="s">
        <v>36</v>
      </c>
      <c r="D21" s="30">
        <v>150</v>
      </c>
      <c r="E21" s="57">
        <v>205.91</v>
      </c>
      <c r="F21" s="30"/>
      <c r="G21" s="57"/>
      <c r="H21" s="30">
        <v>150</v>
      </c>
      <c r="I21" s="57">
        <v>198.97</v>
      </c>
      <c r="J21" s="30"/>
      <c r="K21" s="57"/>
      <c r="L21" s="30"/>
      <c r="M21" s="57"/>
      <c r="N21" s="30"/>
      <c r="O21" s="57"/>
      <c r="P21" s="30"/>
      <c r="Q21" s="57"/>
      <c r="R21" s="30"/>
      <c r="S21" s="67"/>
      <c r="U21" t="s">
        <v>34</v>
      </c>
    </row>
    <row r="22" spans="2:21" ht="12.75">
      <c r="B22" s="28">
        <v>18</v>
      </c>
      <c r="C22" s="29" t="s">
        <v>30</v>
      </c>
      <c r="D22" s="30">
        <v>150</v>
      </c>
      <c r="E22" s="57">
        <v>159.99</v>
      </c>
      <c r="F22" s="30">
        <v>150</v>
      </c>
      <c r="G22" s="57">
        <v>149.91</v>
      </c>
      <c r="H22" s="30"/>
      <c r="I22" s="57"/>
      <c r="J22" s="30"/>
      <c r="K22" s="57"/>
      <c r="L22" s="30"/>
      <c r="M22" s="57"/>
      <c r="N22" s="30"/>
      <c r="O22" s="57"/>
      <c r="P22" s="30"/>
      <c r="Q22" s="57"/>
      <c r="R22" s="30"/>
      <c r="S22" s="67"/>
      <c r="U22" t="s">
        <v>22</v>
      </c>
    </row>
    <row r="23" spans="2:21" ht="12.75">
      <c r="B23" s="35">
        <v>19</v>
      </c>
      <c r="C23" s="36" t="s">
        <v>20</v>
      </c>
      <c r="D23" s="37"/>
      <c r="E23" s="62"/>
      <c r="F23" s="37"/>
      <c r="G23" s="62"/>
      <c r="H23" s="37"/>
      <c r="I23" s="62"/>
      <c r="J23" s="37">
        <v>125</v>
      </c>
      <c r="K23" s="62">
        <v>189.84</v>
      </c>
      <c r="L23" s="37"/>
      <c r="M23" s="62"/>
      <c r="N23" s="37"/>
      <c r="O23" s="62"/>
      <c r="P23" s="37">
        <v>125</v>
      </c>
      <c r="Q23" s="62">
        <v>192.78</v>
      </c>
      <c r="R23" s="37">
        <v>125</v>
      </c>
      <c r="S23" s="68">
        <v>202.42</v>
      </c>
      <c r="U23" t="s">
        <v>9</v>
      </c>
    </row>
    <row r="25" spans="3:19" ht="12.75">
      <c r="C25" s="16" t="s">
        <v>94</v>
      </c>
      <c r="H25" s="15"/>
      <c r="R25"/>
      <c r="S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3" width="9.140625" style="12" customWidth="1"/>
    <col min="4" max="4" width="10.7109375" style="12" customWidth="1"/>
    <col min="5" max="10" width="9.140625" style="12" customWidth="1"/>
    <col min="11" max="11" width="3.7109375" style="12" customWidth="1"/>
    <col min="12" max="12" width="1.57421875" style="0" customWidth="1"/>
    <col min="13" max="13" width="7.8515625" style="0" customWidth="1"/>
    <col min="14" max="14" width="9.28125" style="0" customWidth="1"/>
    <col min="15" max="15" width="9.140625" style="0" customWidth="1"/>
  </cols>
  <sheetData>
    <row r="1" ht="12.75">
      <c r="A1" t="s">
        <v>95</v>
      </c>
    </row>
    <row r="3" spans="1:14" ht="12.75">
      <c r="A3" t="s">
        <v>96</v>
      </c>
      <c r="B3" s="12" t="s">
        <v>97</v>
      </c>
      <c r="C3" s="12" t="s">
        <v>4</v>
      </c>
      <c r="D3" s="12" t="s">
        <v>4</v>
      </c>
      <c r="E3" s="12" t="s">
        <v>4</v>
      </c>
      <c r="F3" s="12" t="s">
        <v>4</v>
      </c>
      <c r="G3" s="12" t="s">
        <v>4</v>
      </c>
      <c r="H3" s="12" t="s">
        <v>4</v>
      </c>
      <c r="I3" s="12" t="s">
        <v>4</v>
      </c>
      <c r="J3" s="12" t="s">
        <v>4</v>
      </c>
      <c r="M3" t="s">
        <v>98</v>
      </c>
      <c r="N3" t="s">
        <v>99</v>
      </c>
    </row>
    <row r="4" spans="1:16" ht="12.75">
      <c r="A4" s="12">
        <v>1</v>
      </c>
      <c r="B4" t="s">
        <v>16</v>
      </c>
      <c r="C4" s="13">
        <v>228.98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/>
      <c r="L4" s="13"/>
      <c r="M4" s="13">
        <f>MAX(C4:J4)</f>
        <v>228.98</v>
      </c>
      <c r="N4" s="13"/>
      <c r="P4" s="12"/>
    </row>
    <row r="5" spans="1:16" ht="12.75">
      <c r="A5" s="12">
        <v>2</v>
      </c>
      <c r="B5" t="s">
        <v>19</v>
      </c>
      <c r="C5" s="13">
        <v>207.89</v>
      </c>
      <c r="D5" s="13">
        <v>203.55</v>
      </c>
      <c r="E5" s="13">
        <v>0</v>
      </c>
      <c r="F5" s="13">
        <v>205.26</v>
      </c>
      <c r="G5" s="13">
        <v>206.82</v>
      </c>
      <c r="H5" s="13">
        <v>212.56</v>
      </c>
      <c r="I5" s="13">
        <v>0</v>
      </c>
      <c r="J5" s="13">
        <v>0</v>
      </c>
      <c r="K5" s="13"/>
      <c r="L5" s="13"/>
      <c r="M5" s="13">
        <f>MAX(C5:J5)</f>
        <v>212.56</v>
      </c>
      <c r="N5" s="13"/>
      <c r="P5" s="12"/>
    </row>
    <row r="6" spans="1:16" ht="12.75">
      <c r="A6" s="12">
        <v>3</v>
      </c>
      <c r="B6" t="s">
        <v>100</v>
      </c>
      <c r="C6" s="13">
        <v>212.93</v>
      </c>
      <c r="D6" s="13">
        <v>211.01</v>
      </c>
      <c r="E6" s="13">
        <v>231.37</v>
      </c>
      <c r="F6" s="13">
        <v>228.97</v>
      </c>
      <c r="G6" s="13">
        <v>238.9</v>
      </c>
      <c r="H6" s="13">
        <v>241</v>
      </c>
      <c r="I6" s="13">
        <v>232.09</v>
      </c>
      <c r="J6" s="13">
        <v>229.94</v>
      </c>
      <c r="K6" s="13"/>
      <c r="L6" s="13"/>
      <c r="M6" s="13">
        <f>MAX(C6:J6)</f>
        <v>241</v>
      </c>
      <c r="N6" s="13">
        <f>AVERAGE(C6:J6)</f>
        <v>228.27625</v>
      </c>
      <c r="P6" s="12"/>
    </row>
    <row r="7" spans="1:16" ht="12.75">
      <c r="A7" s="12">
        <v>4</v>
      </c>
      <c r="B7" t="s">
        <v>21</v>
      </c>
      <c r="C7" s="13">
        <v>197.84</v>
      </c>
      <c r="D7" s="13">
        <v>194.39</v>
      </c>
      <c r="E7" s="13">
        <v>208.34</v>
      </c>
      <c r="F7" s="13">
        <v>193.5</v>
      </c>
      <c r="G7" s="13">
        <v>207.41</v>
      </c>
      <c r="H7" s="13">
        <v>199.16</v>
      </c>
      <c r="I7" s="13">
        <v>0</v>
      </c>
      <c r="J7" s="13">
        <v>206.39</v>
      </c>
      <c r="K7" s="13"/>
      <c r="L7" s="13"/>
      <c r="M7" s="13">
        <f>MAX(C7:J7)</f>
        <v>208.34</v>
      </c>
      <c r="N7" s="69"/>
      <c r="P7" s="12"/>
    </row>
    <row r="8" spans="1:16" ht="12.75">
      <c r="A8" s="12">
        <v>5</v>
      </c>
      <c r="B8" t="s">
        <v>24</v>
      </c>
      <c r="C8" s="13">
        <v>0</v>
      </c>
      <c r="D8" s="13">
        <v>191.18</v>
      </c>
      <c r="E8" s="13">
        <v>0</v>
      </c>
      <c r="F8" s="13">
        <v>191.01</v>
      </c>
      <c r="G8" s="13">
        <v>191.64</v>
      </c>
      <c r="H8" s="13">
        <v>201.29</v>
      </c>
      <c r="I8" s="13">
        <v>0</v>
      </c>
      <c r="J8" s="13">
        <v>212.84</v>
      </c>
      <c r="K8" s="13"/>
      <c r="L8" s="13"/>
      <c r="M8" s="13">
        <f>MAX(C8:J8)</f>
        <v>212.84</v>
      </c>
      <c r="N8" s="13"/>
      <c r="P8" s="12"/>
    </row>
    <row r="9" spans="1:16" ht="12.75">
      <c r="A9" s="12">
        <v>6</v>
      </c>
      <c r="B9" t="s">
        <v>14</v>
      </c>
      <c r="C9" s="13">
        <v>205.33</v>
      </c>
      <c r="D9" s="13">
        <v>211.31</v>
      </c>
      <c r="E9" s="13">
        <v>220.33</v>
      </c>
      <c r="F9" s="13">
        <v>226.18</v>
      </c>
      <c r="G9" s="13">
        <v>0</v>
      </c>
      <c r="H9" s="13">
        <v>0</v>
      </c>
      <c r="I9" s="13">
        <v>0</v>
      </c>
      <c r="J9" s="13">
        <v>0</v>
      </c>
      <c r="K9" s="13"/>
      <c r="L9" s="13"/>
      <c r="M9" s="13">
        <f>MAX(C9:J9)</f>
        <v>226.18</v>
      </c>
      <c r="N9" s="13"/>
      <c r="P9" s="12"/>
    </row>
    <row r="10" spans="1:16" ht="12.75">
      <c r="A10" s="12">
        <v>7</v>
      </c>
      <c r="B10" t="s">
        <v>28</v>
      </c>
      <c r="C10" s="13">
        <v>0</v>
      </c>
      <c r="D10" s="13">
        <v>160.8</v>
      </c>
      <c r="E10" s="13">
        <v>169.89</v>
      </c>
      <c r="F10" s="13">
        <v>0</v>
      </c>
      <c r="G10" s="13">
        <v>0</v>
      </c>
      <c r="H10" s="13">
        <v>0</v>
      </c>
      <c r="I10" s="13">
        <v>170.38</v>
      </c>
      <c r="J10" s="13">
        <v>0</v>
      </c>
      <c r="K10" s="13"/>
      <c r="L10" s="13"/>
      <c r="M10" s="13">
        <f>MAX(C10:J10)</f>
        <v>170.38</v>
      </c>
      <c r="N10" s="13"/>
      <c r="P10" s="12"/>
    </row>
    <row r="11" spans="1:16" ht="12.75">
      <c r="A11" s="12">
        <v>8</v>
      </c>
      <c r="B11" t="s">
        <v>36</v>
      </c>
      <c r="C11" s="13">
        <v>191.28</v>
      </c>
      <c r="D11" s="13">
        <v>214.23</v>
      </c>
      <c r="E11" s="13">
        <v>204.05</v>
      </c>
      <c r="F11" s="13">
        <v>183.51</v>
      </c>
      <c r="G11" s="13">
        <v>206.21</v>
      </c>
      <c r="H11" s="13">
        <v>203.67</v>
      </c>
      <c r="I11" s="13">
        <v>202.39</v>
      </c>
      <c r="J11" s="13">
        <v>203.36</v>
      </c>
      <c r="K11" s="13"/>
      <c r="L11" s="13"/>
      <c r="M11" s="13">
        <f>MAX(C11:J11)</f>
        <v>214.23</v>
      </c>
      <c r="N11" s="13">
        <f>AVERAGE(C11:J11)</f>
        <v>201.0875</v>
      </c>
      <c r="P11" s="12"/>
    </row>
    <row r="12" spans="1:16" ht="12.75">
      <c r="A12" s="12">
        <v>9</v>
      </c>
      <c r="B12" t="s">
        <v>30</v>
      </c>
      <c r="C12" s="13">
        <v>0</v>
      </c>
      <c r="D12" s="13">
        <v>156.11</v>
      </c>
      <c r="E12" s="13">
        <v>0</v>
      </c>
      <c r="F12" s="13">
        <v>153.22</v>
      </c>
      <c r="G12" s="13">
        <v>0</v>
      </c>
      <c r="H12" s="13">
        <v>158.99</v>
      </c>
      <c r="I12" s="13">
        <v>0</v>
      </c>
      <c r="J12" s="13">
        <v>0</v>
      </c>
      <c r="K12" s="13"/>
      <c r="L12" s="13"/>
      <c r="M12" s="13">
        <f>MAX(C12:J12)</f>
        <v>158.99</v>
      </c>
      <c r="N12" s="13"/>
      <c r="P12" s="12"/>
    </row>
    <row r="13" spans="1:16" ht="12.75">
      <c r="A13" s="12">
        <v>10</v>
      </c>
      <c r="B13" t="s">
        <v>101</v>
      </c>
      <c r="C13" s="13">
        <v>183.68</v>
      </c>
      <c r="D13" s="13">
        <v>192.55</v>
      </c>
      <c r="E13" s="13">
        <v>193.77</v>
      </c>
      <c r="F13" s="13">
        <v>186.19</v>
      </c>
      <c r="G13" s="13">
        <v>0</v>
      </c>
      <c r="H13" s="13">
        <v>186.19</v>
      </c>
      <c r="I13" s="13">
        <v>0</v>
      </c>
      <c r="J13" s="13">
        <v>0</v>
      </c>
      <c r="K13" s="13"/>
      <c r="L13" s="13"/>
      <c r="M13" s="13">
        <f>MAX(C13:J13)</f>
        <v>193.77</v>
      </c>
      <c r="N13" s="13"/>
      <c r="P13" s="12"/>
    </row>
    <row r="14" spans="1:16" ht="12.75">
      <c r="A14" s="12">
        <v>11</v>
      </c>
      <c r="B14" t="s">
        <v>20</v>
      </c>
      <c r="C14" s="13">
        <v>0</v>
      </c>
      <c r="D14" s="13">
        <v>194.61</v>
      </c>
      <c r="E14" s="13">
        <v>0</v>
      </c>
      <c r="F14" s="13">
        <v>196</v>
      </c>
      <c r="G14" s="13">
        <v>198.64</v>
      </c>
      <c r="H14" s="13">
        <v>199.68</v>
      </c>
      <c r="I14" s="13">
        <v>0</v>
      </c>
      <c r="J14" s="13">
        <v>0</v>
      </c>
      <c r="K14" s="13"/>
      <c r="L14" s="13"/>
      <c r="M14" s="13">
        <f>MAX(C14:J14)</f>
        <v>199.68</v>
      </c>
      <c r="N14" s="13"/>
      <c r="P14" s="12"/>
    </row>
    <row r="15" spans="1:16" ht="12.75">
      <c r="A15" s="12">
        <v>12</v>
      </c>
      <c r="B15" t="s">
        <v>27</v>
      </c>
      <c r="C15" s="13">
        <v>185.74</v>
      </c>
      <c r="D15" s="13">
        <v>193.75</v>
      </c>
      <c r="E15" s="13">
        <v>193.55</v>
      </c>
      <c r="F15" s="13">
        <v>184.82</v>
      </c>
      <c r="G15" s="13">
        <v>0</v>
      </c>
      <c r="H15" s="13">
        <v>0</v>
      </c>
      <c r="I15" s="13">
        <v>185.01</v>
      </c>
      <c r="J15" s="13">
        <v>189.08</v>
      </c>
      <c r="K15" s="13"/>
      <c r="L15" s="13"/>
      <c r="M15" s="13">
        <f>MAX(C15:J15)</f>
        <v>193.75</v>
      </c>
      <c r="N15" s="13"/>
      <c r="P15" s="12"/>
    </row>
    <row r="16" spans="1:16" ht="12.75">
      <c r="A16" s="12">
        <v>13</v>
      </c>
      <c r="B16" t="s">
        <v>102</v>
      </c>
      <c r="C16" s="13">
        <v>221.57</v>
      </c>
      <c r="D16" s="13">
        <v>196.98</v>
      </c>
      <c r="E16" s="13">
        <v>223.3</v>
      </c>
      <c r="F16" s="13">
        <v>209.02</v>
      </c>
      <c r="G16" s="13">
        <v>231.23</v>
      </c>
      <c r="H16" s="13">
        <v>220</v>
      </c>
      <c r="I16" s="13">
        <v>233.34</v>
      </c>
      <c r="J16" s="13">
        <v>222.45</v>
      </c>
      <c r="K16" s="13"/>
      <c r="L16" s="13"/>
      <c r="M16" s="13">
        <f>MAX(C16:J16)</f>
        <v>233.34</v>
      </c>
      <c r="N16" s="13">
        <f>AVERAGE(C16:J16)</f>
        <v>219.73624999999998</v>
      </c>
      <c r="P16" s="12"/>
    </row>
    <row r="17" spans="1:16" ht="12.75">
      <c r="A17" s="12">
        <v>14</v>
      </c>
      <c r="B17" t="s">
        <v>103</v>
      </c>
      <c r="C17" s="13">
        <v>0</v>
      </c>
      <c r="D17" s="13">
        <v>185.52</v>
      </c>
      <c r="E17" s="13">
        <v>0</v>
      </c>
      <c r="F17" s="13">
        <v>0</v>
      </c>
      <c r="G17" s="13">
        <v>215.27</v>
      </c>
      <c r="H17" s="13">
        <v>0</v>
      </c>
      <c r="I17" s="13">
        <v>211.61</v>
      </c>
      <c r="J17" s="13">
        <v>0</v>
      </c>
      <c r="K17" s="13"/>
      <c r="L17" s="13"/>
      <c r="M17" s="13">
        <f>MAX(C17:J17)</f>
        <v>215.27</v>
      </c>
      <c r="N17" s="13"/>
      <c r="P17" s="12"/>
    </row>
    <row r="18" spans="1:16" ht="12.75">
      <c r="A18" s="12">
        <v>15</v>
      </c>
      <c r="B18" t="s">
        <v>15</v>
      </c>
      <c r="C18" s="13">
        <v>0</v>
      </c>
      <c r="D18" s="13">
        <v>231.31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/>
      <c r="L18" s="13"/>
      <c r="M18" s="13">
        <f>MAX(C18:J18)</f>
        <v>231.31</v>
      </c>
      <c r="N18" s="13"/>
      <c r="P18" s="12"/>
    </row>
    <row r="19" spans="1:16" ht="12.75">
      <c r="A19" s="12">
        <v>16</v>
      </c>
      <c r="B19" t="s">
        <v>87</v>
      </c>
      <c r="C19" s="13">
        <v>197.51</v>
      </c>
      <c r="D19" s="13">
        <v>199.39</v>
      </c>
      <c r="E19" s="13">
        <v>208.67</v>
      </c>
      <c r="F19" s="13">
        <v>191.71</v>
      </c>
      <c r="G19" s="13">
        <v>213.81</v>
      </c>
      <c r="H19" s="13">
        <v>213.34</v>
      </c>
      <c r="I19" s="13">
        <v>206.86</v>
      </c>
      <c r="J19" s="13">
        <v>0</v>
      </c>
      <c r="K19" s="13"/>
      <c r="L19" s="13"/>
      <c r="M19" s="13">
        <f>MAX(C19:J19)</f>
        <v>213.81</v>
      </c>
      <c r="N19" s="13"/>
      <c r="P19" s="12"/>
    </row>
    <row r="20" spans="1:16" ht="12.75">
      <c r="A20" s="12">
        <v>17</v>
      </c>
      <c r="B20" t="s">
        <v>37</v>
      </c>
      <c r="C20" s="13">
        <v>165.06</v>
      </c>
      <c r="D20" s="13">
        <v>167.86</v>
      </c>
      <c r="E20" s="13">
        <v>0</v>
      </c>
      <c r="F20" s="13">
        <v>157.82</v>
      </c>
      <c r="G20" s="13">
        <v>0</v>
      </c>
      <c r="H20" s="13">
        <v>0</v>
      </c>
      <c r="I20" s="13">
        <v>168.8</v>
      </c>
      <c r="J20" s="13">
        <v>0</v>
      </c>
      <c r="K20" s="13"/>
      <c r="L20" s="13"/>
      <c r="M20" s="13">
        <f>MAX(C20:J20)</f>
        <v>168.8</v>
      </c>
      <c r="N20" s="13"/>
      <c r="P20" s="12"/>
    </row>
    <row r="21" spans="1:16" ht="12.75">
      <c r="A21" s="12">
        <v>18</v>
      </c>
      <c r="B21" t="s">
        <v>104</v>
      </c>
      <c r="C21" s="13">
        <v>255.39</v>
      </c>
      <c r="D21" s="13">
        <v>255.55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/>
      <c r="L21" s="13"/>
      <c r="M21" s="13">
        <f>MAX(C21:J21)</f>
        <v>255.55</v>
      </c>
      <c r="N21" s="13"/>
      <c r="P21" s="12"/>
    </row>
    <row r="22" spans="1:16" ht="12.75">
      <c r="A22" s="12">
        <v>19</v>
      </c>
      <c r="B22" t="s">
        <v>29</v>
      </c>
      <c r="C22" s="13">
        <v>159.21</v>
      </c>
      <c r="D22" s="13">
        <v>160.08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70"/>
      <c r="M22" s="13">
        <f>MAX(C22:J22)</f>
        <v>160.08</v>
      </c>
      <c r="N22" s="13"/>
      <c r="P22" s="12"/>
    </row>
    <row r="23" spans="1:16" ht="12.75">
      <c r="A23" s="12">
        <v>20</v>
      </c>
      <c r="B23" t="s">
        <v>12</v>
      </c>
      <c r="C23" s="13">
        <v>0</v>
      </c>
      <c r="D23" s="13">
        <v>210.88</v>
      </c>
      <c r="E23" s="13">
        <v>213.97</v>
      </c>
      <c r="F23" s="13">
        <v>238.22</v>
      </c>
      <c r="G23" s="13">
        <v>0</v>
      </c>
      <c r="H23" s="13">
        <v>0</v>
      </c>
      <c r="I23" s="13">
        <v>0</v>
      </c>
      <c r="J23" s="13">
        <v>0</v>
      </c>
      <c r="K23" s="70"/>
      <c r="L23" s="34"/>
      <c r="M23" s="13">
        <f>MAX(C23:J23)</f>
        <v>238.22</v>
      </c>
      <c r="N23" s="13"/>
      <c r="P23" s="12"/>
    </row>
    <row r="24" spans="1:16" ht="12.75">
      <c r="A24" s="12">
        <v>21</v>
      </c>
      <c r="B24" t="s">
        <v>58</v>
      </c>
      <c r="C24" s="70"/>
      <c r="D24" s="70"/>
      <c r="E24" s="70"/>
      <c r="F24" s="70"/>
      <c r="G24" s="70"/>
      <c r="H24" s="70"/>
      <c r="I24" s="70"/>
      <c r="J24" s="70"/>
      <c r="K24" s="70"/>
      <c r="M24" s="13"/>
      <c r="P24" s="12"/>
    </row>
    <row r="25" spans="1:16" ht="12.75">
      <c r="A25" s="12"/>
      <c r="C25" s="16"/>
      <c r="M25" s="13"/>
      <c r="P25" s="12"/>
    </row>
    <row r="26" spans="1:16" ht="12.75">
      <c r="A26" s="12"/>
      <c r="B26" t="s">
        <v>105</v>
      </c>
      <c r="M26" s="13"/>
      <c r="P26" s="12"/>
    </row>
    <row r="27" spans="1:16" ht="12.75">
      <c r="A27" s="12"/>
      <c r="M27" s="13"/>
      <c r="P27" s="12"/>
    </row>
    <row r="28" ht="12.75">
      <c r="A28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M5" sqref="M5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3.421875" style="0" customWidth="1"/>
    <col min="4" max="9" width="8.28125" style="12" customWidth="1"/>
    <col min="10" max="10" width="0.9921875" style="0" customWidth="1"/>
    <col min="11" max="11" width="17.00390625" style="0" customWidth="1"/>
    <col min="12" max="12" width="9.8515625" style="0" customWidth="1"/>
    <col min="13" max="13" width="9.140625" style="71" customWidth="1"/>
    <col min="15" max="15" width="20.57421875" style="0" customWidth="1"/>
  </cols>
  <sheetData>
    <row r="1" ht="12.75">
      <c r="F1" s="72" t="s">
        <v>106</v>
      </c>
    </row>
    <row r="2" ht="12.75">
      <c r="F2" s="72"/>
    </row>
    <row r="3" spans="2:13" s="10" customFormat="1" ht="12.75">
      <c r="B3" s="29" t="s">
        <v>1</v>
      </c>
      <c r="C3" s="29"/>
      <c r="D3" s="73">
        <v>40265</v>
      </c>
      <c r="E3" s="73">
        <v>40292</v>
      </c>
      <c r="F3" s="73">
        <v>40314</v>
      </c>
      <c r="G3" s="73">
        <v>40349</v>
      </c>
      <c r="H3" s="73">
        <v>40433</v>
      </c>
      <c r="I3" s="73">
        <v>40467</v>
      </c>
      <c r="J3" s="29"/>
      <c r="K3" s="74"/>
      <c r="L3" s="75"/>
      <c r="M3" s="76"/>
    </row>
    <row r="4" spans="2:13" s="10" customFormat="1" ht="3.75" customHeight="1">
      <c r="B4" s="29"/>
      <c r="C4" s="29"/>
      <c r="D4" s="57"/>
      <c r="E4" s="57"/>
      <c r="F4" s="57"/>
      <c r="G4" s="57"/>
      <c r="H4" s="57"/>
      <c r="I4" s="57"/>
      <c r="J4" s="29"/>
      <c r="K4" s="29"/>
      <c r="L4" s="29"/>
      <c r="M4" s="76"/>
    </row>
    <row r="5" spans="1:16" s="10" customFormat="1" ht="12.75">
      <c r="A5" s="10">
        <v>1</v>
      </c>
      <c r="B5" s="29" t="s">
        <v>15</v>
      </c>
      <c r="C5" s="29"/>
      <c r="D5" s="57">
        <v>236.46</v>
      </c>
      <c r="E5" s="57">
        <v>229.32</v>
      </c>
      <c r="F5" s="57">
        <v>232.03</v>
      </c>
      <c r="G5" s="57">
        <v>234.84</v>
      </c>
      <c r="H5" s="57">
        <v>225.02</v>
      </c>
      <c r="I5" s="57">
        <v>231.31</v>
      </c>
      <c r="J5" s="29"/>
      <c r="K5" s="29" t="s">
        <v>107</v>
      </c>
      <c r="L5" s="77">
        <f>SUM(D5:I5)</f>
        <v>1388.98</v>
      </c>
      <c r="M5" s="76"/>
      <c r="N5" s="12"/>
      <c r="O5"/>
      <c r="P5" s="13"/>
    </row>
    <row r="6" spans="1:16" s="10" customFormat="1" ht="12.75">
      <c r="A6" s="10">
        <f>A5+1</f>
        <v>2</v>
      </c>
      <c r="B6" s="29" t="s">
        <v>14</v>
      </c>
      <c r="C6" s="29"/>
      <c r="D6" s="57">
        <v>243.85</v>
      </c>
      <c r="E6" s="57">
        <v>221.49</v>
      </c>
      <c r="F6" s="57">
        <v>225.79</v>
      </c>
      <c r="G6" s="57">
        <v>236.75</v>
      </c>
      <c r="H6" s="57">
        <v>220.15</v>
      </c>
      <c r="I6" s="57">
        <v>226.18</v>
      </c>
      <c r="J6" s="29"/>
      <c r="K6" s="29" t="s">
        <v>107</v>
      </c>
      <c r="L6" s="77">
        <f>SUM(D6:I6)</f>
        <v>1374.2099999999998</v>
      </c>
      <c r="M6" s="76"/>
      <c r="N6" s="12"/>
      <c r="O6"/>
      <c r="P6" s="13"/>
    </row>
    <row r="7" spans="1:16" s="10" customFormat="1" ht="12.75">
      <c r="A7" s="10">
        <f>A6+1</f>
        <v>3</v>
      </c>
      <c r="B7" s="29" t="s">
        <v>18</v>
      </c>
      <c r="C7" s="29"/>
      <c r="D7" s="57">
        <v>222.39</v>
      </c>
      <c r="E7" s="57">
        <v>217.47</v>
      </c>
      <c r="F7" s="57">
        <v>222.98</v>
      </c>
      <c r="G7" s="57">
        <v>205.24</v>
      </c>
      <c r="H7" s="57">
        <v>190.02</v>
      </c>
      <c r="I7" s="57">
        <v>215.27</v>
      </c>
      <c r="J7" s="29"/>
      <c r="K7" s="29" t="s">
        <v>107</v>
      </c>
      <c r="L7" s="77">
        <f>SUM(D7:I7)</f>
        <v>1273.37</v>
      </c>
      <c r="M7" s="76"/>
      <c r="N7" s="12"/>
      <c r="O7"/>
      <c r="P7" s="13"/>
    </row>
    <row r="8" spans="1:16" s="10" customFormat="1" ht="12.75">
      <c r="A8" s="10">
        <f>A7+1</f>
        <v>4</v>
      </c>
      <c r="B8" s="29" t="s">
        <v>20</v>
      </c>
      <c r="C8" s="29"/>
      <c r="D8" s="57">
        <v>209.61</v>
      </c>
      <c r="E8" s="57">
        <v>205.97</v>
      </c>
      <c r="F8" s="57">
        <v>217.78</v>
      </c>
      <c r="G8" s="57">
        <v>212.37</v>
      </c>
      <c r="H8" s="57">
        <v>202.42</v>
      </c>
      <c r="I8" s="57">
        <v>199.68</v>
      </c>
      <c r="J8" s="29"/>
      <c r="K8" s="29" t="s">
        <v>107</v>
      </c>
      <c r="L8" s="77">
        <f>SUM(D8:I8)</f>
        <v>1247.83</v>
      </c>
      <c r="M8" s="78"/>
      <c r="N8" s="12"/>
      <c r="O8"/>
      <c r="P8" s="13"/>
    </row>
    <row r="9" spans="1:16" s="10" customFormat="1" ht="12.75">
      <c r="A9" s="10">
        <f>A8+1</f>
        <v>5</v>
      </c>
      <c r="B9" s="29" t="s">
        <v>24</v>
      </c>
      <c r="C9" s="29"/>
      <c r="D9" s="57">
        <v>205.53</v>
      </c>
      <c r="E9" s="57">
        <v>206.76</v>
      </c>
      <c r="F9" s="57">
        <v>206.24</v>
      </c>
      <c r="G9" s="57">
        <v>207.88</v>
      </c>
      <c r="H9" s="57">
        <v>199.95</v>
      </c>
      <c r="I9" s="57">
        <v>212.84</v>
      </c>
      <c r="J9" s="29"/>
      <c r="K9" s="29" t="s">
        <v>107</v>
      </c>
      <c r="L9" s="77">
        <f>SUM(D9:I9)</f>
        <v>1239.1999999999998</v>
      </c>
      <c r="M9" s="78"/>
      <c r="N9" s="12"/>
      <c r="O9"/>
      <c r="P9" s="13"/>
    </row>
    <row r="10" spans="1:16" s="10" customFormat="1" ht="12.75">
      <c r="A10" s="10">
        <f>A9+1</f>
        <v>6</v>
      </c>
      <c r="B10" s="29" t="s">
        <v>36</v>
      </c>
      <c r="C10" s="29"/>
      <c r="D10" s="57">
        <v>195.31</v>
      </c>
      <c r="E10" s="57">
        <v>183.62</v>
      </c>
      <c r="F10" s="57">
        <v>198.32</v>
      </c>
      <c r="G10" s="57">
        <v>194.56</v>
      </c>
      <c r="H10" s="57">
        <v>205.91</v>
      </c>
      <c r="I10" s="57">
        <v>214.23</v>
      </c>
      <c r="J10" s="29"/>
      <c r="K10" s="29" t="s">
        <v>107</v>
      </c>
      <c r="L10" s="77">
        <f>SUM(D10:I10)</f>
        <v>1191.95</v>
      </c>
      <c r="M10" s="78"/>
      <c r="N10" s="12"/>
      <c r="O10"/>
      <c r="P10" s="13"/>
    </row>
    <row r="11" spans="1:16" s="10" customFormat="1" ht="12.75">
      <c r="A11" s="10">
        <f>A10+1</f>
        <v>7</v>
      </c>
      <c r="B11" s="29" t="s">
        <v>13</v>
      </c>
      <c r="C11" s="29"/>
      <c r="D11" s="57">
        <v>228.22</v>
      </c>
      <c r="E11" s="57">
        <v>223.82</v>
      </c>
      <c r="F11" s="57">
        <v>0</v>
      </c>
      <c r="G11" s="57">
        <v>233.27</v>
      </c>
      <c r="H11" s="57">
        <v>220.25</v>
      </c>
      <c r="I11" s="57">
        <v>241</v>
      </c>
      <c r="J11" s="29"/>
      <c r="K11" s="29" t="s">
        <v>107</v>
      </c>
      <c r="L11" s="77">
        <f>SUM(D11:I11)</f>
        <v>1146.56</v>
      </c>
      <c r="M11" s="78"/>
      <c r="N11" s="12"/>
      <c r="O11"/>
      <c r="P11" s="13"/>
    </row>
    <row r="12" spans="1:16" s="10" customFormat="1" ht="12.75">
      <c r="A12" s="10">
        <f>A11+1</f>
        <v>8</v>
      </c>
      <c r="B12" s="29" t="s">
        <v>12</v>
      </c>
      <c r="C12" s="29"/>
      <c r="D12" s="57">
        <v>226.4</v>
      </c>
      <c r="E12" s="57">
        <v>219.58</v>
      </c>
      <c r="F12" s="57">
        <v>0</v>
      </c>
      <c r="G12" s="57">
        <v>239.63</v>
      </c>
      <c r="H12" s="57">
        <v>218.68</v>
      </c>
      <c r="I12" s="57">
        <v>238.22</v>
      </c>
      <c r="J12" s="29"/>
      <c r="K12" s="29" t="s">
        <v>107</v>
      </c>
      <c r="L12" s="77">
        <f>SUM(D12:I12)</f>
        <v>1142.5100000000002</v>
      </c>
      <c r="M12" s="78"/>
      <c r="N12" s="12"/>
      <c r="O12"/>
      <c r="P12" s="13"/>
    </row>
    <row r="13" spans="1:16" s="10" customFormat="1" ht="12.75">
      <c r="A13" s="10">
        <f>A12+1</f>
        <v>9</v>
      </c>
      <c r="B13" s="29" t="s">
        <v>28</v>
      </c>
      <c r="C13" s="29"/>
      <c r="D13" s="57">
        <v>185.9</v>
      </c>
      <c r="E13" s="57">
        <v>168.02</v>
      </c>
      <c r="F13" s="57">
        <v>183.63</v>
      </c>
      <c r="G13" s="57">
        <v>187.2</v>
      </c>
      <c r="H13" s="57">
        <v>171.17</v>
      </c>
      <c r="I13" s="57">
        <v>170.38</v>
      </c>
      <c r="J13" s="29"/>
      <c r="K13" s="29" t="s">
        <v>107</v>
      </c>
      <c r="L13" s="77">
        <f>SUM(D13:I13)</f>
        <v>1066.3</v>
      </c>
      <c r="M13" s="78"/>
      <c r="N13" s="12"/>
      <c r="O13"/>
      <c r="P13" s="13"/>
    </row>
    <row r="14" spans="1:16" s="10" customFormat="1" ht="12.75">
      <c r="A14" s="10">
        <f>A13+1</f>
        <v>10</v>
      </c>
      <c r="B14" s="29" t="s">
        <v>21</v>
      </c>
      <c r="C14" s="29"/>
      <c r="D14" s="57">
        <v>208.1</v>
      </c>
      <c r="E14" s="57">
        <v>185.4</v>
      </c>
      <c r="F14" s="57">
        <v>210.1</v>
      </c>
      <c r="G14" s="57">
        <v>199.83</v>
      </c>
      <c r="H14" s="57">
        <v>0</v>
      </c>
      <c r="I14" s="57">
        <v>208.34</v>
      </c>
      <c r="J14" s="29"/>
      <c r="K14" s="29" t="s">
        <v>107</v>
      </c>
      <c r="L14" s="77">
        <f>SUM(D14:I14)</f>
        <v>1011.7700000000001</v>
      </c>
      <c r="M14" s="78"/>
      <c r="N14" s="12"/>
      <c r="O14"/>
      <c r="P14" s="13"/>
    </row>
    <row r="15" spans="1:16" s="10" customFormat="1" ht="12.75">
      <c r="A15" s="10">
        <f>A14+1</f>
        <v>11</v>
      </c>
      <c r="B15" s="29" t="s">
        <v>25</v>
      </c>
      <c r="C15" s="29"/>
      <c r="D15" s="57">
        <v>196.46</v>
      </c>
      <c r="E15" s="57">
        <v>184.99</v>
      </c>
      <c r="F15" s="57">
        <v>183.69</v>
      </c>
      <c r="G15" s="57">
        <v>201.19</v>
      </c>
      <c r="H15" s="57">
        <v>0</v>
      </c>
      <c r="I15" s="57">
        <v>213.81</v>
      </c>
      <c r="J15" s="29"/>
      <c r="K15" s="29" t="s">
        <v>107</v>
      </c>
      <c r="L15" s="77">
        <f>SUM(D15:I15)</f>
        <v>980.1400000000001</v>
      </c>
      <c r="M15" s="78"/>
      <c r="N15" s="12"/>
      <c r="O15"/>
      <c r="P15" s="13"/>
    </row>
    <row r="16" spans="1:16" s="10" customFormat="1" ht="12.75">
      <c r="A16" s="10">
        <f>A15+1</f>
        <v>12</v>
      </c>
      <c r="B16" s="29" t="s">
        <v>26</v>
      </c>
      <c r="C16" s="29"/>
      <c r="D16" s="57">
        <v>0</v>
      </c>
      <c r="E16" s="57">
        <v>182.07</v>
      </c>
      <c r="F16" s="57">
        <v>194.73</v>
      </c>
      <c r="G16" s="57">
        <v>193.11</v>
      </c>
      <c r="H16" s="57">
        <v>186.67</v>
      </c>
      <c r="I16" s="57">
        <v>193.77</v>
      </c>
      <c r="J16" s="29"/>
      <c r="K16" s="29" t="s">
        <v>107</v>
      </c>
      <c r="L16" s="77">
        <f>SUM(D16:I16)</f>
        <v>950.3499999999999</v>
      </c>
      <c r="M16" s="78"/>
      <c r="N16" s="12"/>
      <c r="O16"/>
      <c r="P16" s="13"/>
    </row>
    <row r="17" spans="1:16" s="10" customFormat="1" ht="12.75">
      <c r="A17" s="10">
        <f>A16+1</f>
        <v>13</v>
      </c>
      <c r="B17" s="29" t="s">
        <v>27</v>
      </c>
      <c r="C17" s="29"/>
      <c r="D17" s="57">
        <v>189.91</v>
      </c>
      <c r="E17" s="57">
        <v>187.71</v>
      </c>
      <c r="F17" s="57">
        <v>0</v>
      </c>
      <c r="G17" s="57">
        <v>188.77</v>
      </c>
      <c r="H17" s="57">
        <v>189.63</v>
      </c>
      <c r="I17" s="57">
        <v>193.75</v>
      </c>
      <c r="J17" s="29"/>
      <c r="K17" s="29" t="s">
        <v>107</v>
      </c>
      <c r="L17" s="77">
        <f>SUM(D17:I17)</f>
        <v>949.77</v>
      </c>
      <c r="M17" s="78"/>
      <c r="N17" s="12"/>
      <c r="O17"/>
      <c r="P17" s="13"/>
    </row>
    <row r="18" spans="1:16" s="10" customFormat="1" ht="12.75">
      <c r="A18" s="10">
        <f>A17+1</f>
        <v>14</v>
      </c>
      <c r="B18" s="29" t="s">
        <v>16</v>
      </c>
      <c r="C18" s="29"/>
      <c r="D18" s="57">
        <v>231.5</v>
      </c>
      <c r="E18" s="57">
        <v>206.54</v>
      </c>
      <c r="F18" s="57">
        <v>0</v>
      </c>
      <c r="G18" s="57">
        <v>228.69</v>
      </c>
      <c r="H18" s="57">
        <v>0</v>
      </c>
      <c r="I18" s="57">
        <v>228.98</v>
      </c>
      <c r="J18" s="29"/>
      <c r="K18" s="29" t="s">
        <v>107</v>
      </c>
      <c r="L18" s="77">
        <f>SUM(D18:I18)</f>
        <v>895.71</v>
      </c>
      <c r="M18" s="78"/>
      <c r="N18" s="12"/>
      <c r="O18"/>
      <c r="P18" s="13"/>
    </row>
    <row r="19" spans="1:16" s="10" customFormat="1" ht="12.75">
      <c r="A19" s="10">
        <f>A18+1</f>
        <v>15</v>
      </c>
      <c r="B19" s="29" t="s">
        <v>19</v>
      </c>
      <c r="C19" s="29"/>
      <c r="D19" s="57">
        <v>221.66</v>
      </c>
      <c r="E19" s="57">
        <v>0</v>
      </c>
      <c r="F19" s="57">
        <v>0</v>
      </c>
      <c r="G19" s="57">
        <v>216.64</v>
      </c>
      <c r="H19" s="57">
        <v>207.49</v>
      </c>
      <c r="I19" s="57">
        <v>212.56</v>
      </c>
      <c r="J19" s="29"/>
      <c r="K19" s="29" t="s">
        <v>107</v>
      </c>
      <c r="L19" s="77">
        <f>SUM(D19:I19)</f>
        <v>858.35</v>
      </c>
      <c r="M19" s="78"/>
      <c r="N19" s="12"/>
      <c r="O19"/>
      <c r="P19" s="13"/>
    </row>
    <row r="20" spans="1:16" s="10" customFormat="1" ht="12.75">
      <c r="A20" s="10">
        <f>A19+1</f>
        <v>16</v>
      </c>
      <c r="B20" s="29" t="s">
        <v>30</v>
      </c>
      <c r="C20" s="29"/>
      <c r="D20" s="57">
        <v>0</v>
      </c>
      <c r="E20" s="57">
        <v>148.92</v>
      </c>
      <c r="F20" s="57">
        <v>165.17</v>
      </c>
      <c r="G20" s="57">
        <v>160.85</v>
      </c>
      <c r="H20" s="57">
        <v>159.99</v>
      </c>
      <c r="I20" s="57">
        <v>158.99</v>
      </c>
      <c r="J20" s="29"/>
      <c r="K20" s="29" t="s">
        <v>107</v>
      </c>
      <c r="L20" s="77">
        <f>SUM(D20:I20)</f>
        <v>793.92</v>
      </c>
      <c r="M20" s="78"/>
      <c r="N20" s="12"/>
      <c r="O20"/>
      <c r="P20" s="13"/>
    </row>
    <row r="21" spans="1:16" s="10" customFormat="1" ht="12.75">
      <c r="A21" s="10">
        <f>A20+1</f>
        <v>17</v>
      </c>
      <c r="B21" s="29" t="s">
        <v>75</v>
      </c>
      <c r="C21" s="29"/>
      <c r="D21" s="57">
        <v>0</v>
      </c>
      <c r="E21" s="57">
        <v>131.91</v>
      </c>
      <c r="F21" s="57">
        <v>138.45</v>
      </c>
      <c r="G21" s="57">
        <v>158.25</v>
      </c>
      <c r="H21" s="57">
        <v>159.81</v>
      </c>
      <c r="I21" s="57">
        <v>168.8</v>
      </c>
      <c r="J21" s="29"/>
      <c r="K21" s="29" t="s">
        <v>107</v>
      </c>
      <c r="L21" s="77">
        <f>SUM(D21:I21)</f>
        <v>757.2199999999999</v>
      </c>
      <c r="M21" s="78"/>
      <c r="N21" s="12"/>
      <c r="O21"/>
      <c r="P21" s="13"/>
    </row>
    <row r="22" spans="1:16" s="10" customFormat="1" ht="12.75">
      <c r="A22" s="10">
        <f>A21+1</f>
        <v>18</v>
      </c>
      <c r="B22" s="29" t="s">
        <v>11</v>
      </c>
      <c r="C22" s="29"/>
      <c r="D22" s="57">
        <v>261.45</v>
      </c>
      <c r="E22" s="57">
        <v>0</v>
      </c>
      <c r="F22" s="57">
        <v>0</v>
      </c>
      <c r="G22" s="57">
        <v>0</v>
      </c>
      <c r="H22" s="57">
        <v>237.04</v>
      </c>
      <c r="I22" s="57">
        <v>255.55</v>
      </c>
      <c r="J22" s="29"/>
      <c r="K22" s="29" t="s">
        <v>107</v>
      </c>
      <c r="L22" s="77">
        <f>SUM(D22:I22)</f>
        <v>754.04</v>
      </c>
      <c r="M22" s="78"/>
      <c r="N22" s="12"/>
      <c r="O22"/>
      <c r="P22" s="13"/>
    </row>
    <row r="23" spans="1:14" s="10" customFormat="1" ht="12.75">
      <c r="A23" s="10">
        <f>A22+1</f>
        <v>19</v>
      </c>
      <c r="B23" s="29" t="s">
        <v>17</v>
      </c>
      <c r="C23" s="29"/>
      <c r="D23" s="57">
        <v>0</v>
      </c>
      <c r="E23" s="57">
        <v>0</v>
      </c>
      <c r="F23" s="57">
        <v>0</v>
      </c>
      <c r="G23" s="57">
        <v>224.87</v>
      </c>
      <c r="H23" s="57">
        <v>219.15</v>
      </c>
      <c r="I23" s="57">
        <v>233.34</v>
      </c>
      <c r="J23" s="29"/>
      <c r="K23" s="29" t="s">
        <v>107</v>
      </c>
      <c r="L23" s="77">
        <f>SUM(D23:I23)</f>
        <v>677.36</v>
      </c>
      <c r="M23" s="78"/>
      <c r="N23"/>
    </row>
    <row r="24" spans="1:14" s="10" customFormat="1" ht="12.75">
      <c r="A24" s="10">
        <f>A23+1</f>
        <v>20</v>
      </c>
      <c r="B24" s="29" t="s">
        <v>29</v>
      </c>
      <c r="C24" s="29"/>
      <c r="D24" s="57">
        <v>190.37</v>
      </c>
      <c r="E24" s="57">
        <v>176.41</v>
      </c>
      <c r="F24" s="57">
        <v>0</v>
      </c>
      <c r="G24" s="57">
        <v>146.99</v>
      </c>
      <c r="H24" s="57">
        <v>0</v>
      </c>
      <c r="I24" s="57">
        <v>160.08</v>
      </c>
      <c r="J24" s="29"/>
      <c r="K24" s="29" t="s">
        <v>107</v>
      </c>
      <c r="L24" s="77">
        <f>SUM(D24:I24)</f>
        <v>673.85</v>
      </c>
      <c r="M24" s="78"/>
      <c r="N24"/>
    </row>
    <row r="25" spans="1:14" s="10" customFormat="1" ht="12.75">
      <c r="A25" s="10">
        <f>A24+1</f>
        <v>21</v>
      </c>
      <c r="B25" s="29" t="s">
        <v>31</v>
      </c>
      <c r="C25" s="29"/>
      <c r="D25" s="57">
        <v>192.36</v>
      </c>
      <c r="E25" s="57">
        <v>181</v>
      </c>
      <c r="F25" s="57">
        <v>0</v>
      </c>
      <c r="G25" s="57">
        <v>194.07</v>
      </c>
      <c r="H25" s="57">
        <v>0</v>
      </c>
      <c r="I25" s="57">
        <v>0</v>
      </c>
      <c r="J25" s="29"/>
      <c r="K25" s="29" t="s">
        <v>107</v>
      </c>
      <c r="L25" s="77">
        <f>SUM(D25:I25)</f>
        <v>567.4300000000001</v>
      </c>
      <c r="M25" s="78"/>
      <c r="N25"/>
    </row>
    <row r="26" spans="1:14" s="10" customFormat="1" ht="12.75">
      <c r="A26" s="10">
        <f>A25+1</f>
        <v>22</v>
      </c>
      <c r="B26" s="29" t="s">
        <v>58</v>
      </c>
      <c r="C26" s="29"/>
      <c r="D26" s="57">
        <v>173.15</v>
      </c>
      <c r="E26" s="57">
        <v>138.77</v>
      </c>
      <c r="F26" s="57">
        <v>0</v>
      </c>
      <c r="G26" s="57">
        <v>163.96</v>
      </c>
      <c r="H26" s="57">
        <v>0</v>
      </c>
      <c r="I26" s="57">
        <v>0</v>
      </c>
      <c r="J26" s="29"/>
      <c r="K26" s="29" t="s">
        <v>107</v>
      </c>
      <c r="L26" s="77">
        <f>SUM(D26:I26)</f>
        <v>475.88</v>
      </c>
      <c r="M26" s="78"/>
      <c r="N26"/>
    </row>
    <row r="27" spans="1:14" s="10" customFormat="1" ht="12.75">
      <c r="A27" s="10">
        <f>A26+1</f>
        <v>23</v>
      </c>
      <c r="B27" s="29" t="s">
        <v>32</v>
      </c>
      <c r="C27" s="29"/>
      <c r="D27" s="57">
        <v>185.76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29"/>
      <c r="K27" s="29" t="s">
        <v>107</v>
      </c>
      <c r="L27" s="77">
        <f>SUM(D27:I27)</f>
        <v>185.76</v>
      </c>
      <c r="M27" s="78"/>
      <c r="N27"/>
    </row>
    <row r="28" spans="1:14" s="10" customFormat="1" ht="12.75">
      <c r="A28" s="10">
        <f>A27+1</f>
        <v>24</v>
      </c>
      <c r="B28" s="29" t="s">
        <v>40</v>
      </c>
      <c r="C28" s="29"/>
      <c r="D28" s="57">
        <v>0</v>
      </c>
      <c r="E28" s="57">
        <v>0</v>
      </c>
      <c r="F28" s="57">
        <v>0</v>
      </c>
      <c r="G28" s="57">
        <v>146</v>
      </c>
      <c r="H28" s="57">
        <v>0</v>
      </c>
      <c r="I28" s="57">
        <v>0</v>
      </c>
      <c r="J28" s="29"/>
      <c r="K28" s="29" t="s">
        <v>107</v>
      </c>
      <c r="L28" s="77">
        <f>SUM(D28:I28)</f>
        <v>146</v>
      </c>
      <c r="M28" s="78"/>
      <c r="N28"/>
    </row>
    <row r="29" spans="1:14" s="10" customFormat="1" ht="12.75">
      <c r="A29" s="10">
        <f>A28+1</f>
        <v>25</v>
      </c>
      <c r="B29" s="29"/>
      <c r="C29" s="29"/>
      <c r="D29" s="57"/>
      <c r="E29" s="57"/>
      <c r="F29" s="57"/>
      <c r="G29" s="57"/>
      <c r="H29" s="57"/>
      <c r="I29" s="57"/>
      <c r="J29" s="29"/>
      <c r="K29" s="29" t="s">
        <v>107</v>
      </c>
      <c r="L29" s="29">
        <f>SUM(D29:I29)</f>
        <v>0</v>
      </c>
      <c r="M29" s="76"/>
      <c r="N29"/>
    </row>
    <row r="30" spans="1:14" s="10" customFormat="1" ht="12.75">
      <c r="A30" s="10">
        <f>A29+1</f>
        <v>26</v>
      </c>
      <c r="B30" s="29"/>
      <c r="C30" s="29"/>
      <c r="D30" s="57"/>
      <c r="E30" s="57"/>
      <c r="F30" s="57"/>
      <c r="G30" s="57"/>
      <c r="H30" s="57"/>
      <c r="I30" s="57"/>
      <c r="J30" s="29"/>
      <c r="K30" s="29" t="s">
        <v>107</v>
      </c>
      <c r="L30" s="29">
        <f>SUM(D30:I30)</f>
        <v>0</v>
      </c>
      <c r="M30" s="76"/>
      <c r="N30"/>
    </row>
    <row r="31" spans="1:14" s="10" customFormat="1" ht="12.75">
      <c r="A31" s="10">
        <f>A30+1</f>
        <v>27</v>
      </c>
      <c r="B31" s="29"/>
      <c r="C31" s="29"/>
      <c r="D31" s="57"/>
      <c r="E31" s="57"/>
      <c r="F31" s="57"/>
      <c r="G31" s="57"/>
      <c r="H31" s="57"/>
      <c r="I31" s="57"/>
      <c r="J31" s="29"/>
      <c r="K31" s="29" t="s">
        <v>107</v>
      </c>
      <c r="L31" s="29">
        <f>SUM(D31:I31)</f>
        <v>0</v>
      </c>
      <c r="M31" s="76"/>
      <c r="N31"/>
    </row>
    <row r="32" spans="1:14" s="10" customFormat="1" ht="12.75">
      <c r="A32" s="10">
        <f>A31+1</f>
        <v>28</v>
      </c>
      <c r="B32" s="29"/>
      <c r="C32" s="29"/>
      <c r="D32" s="57"/>
      <c r="E32" s="57"/>
      <c r="F32" s="57"/>
      <c r="G32" s="57"/>
      <c r="H32" s="57"/>
      <c r="I32" s="57"/>
      <c r="J32" s="29"/>
      <c r="K32" s="29" t="s">
        <v>107</v>
      </c>
      <c r="L32" s="29">
        <f>SUM(D32:I32)</f>
        <v>0</v>
      </c>
      <c r="M32" s="76"/>
      <c r="N32"/>
    </row>
    <row r="33" spans="1:14" s="10" customFormat="1" ht="12.75">
      <c r="A33" s="10">
        <f>A32+1</f>
        <v>29</v>
      </c>
      <c r="B33" s="29"/>
      <c r="C33" s="29"/>
      <c r="D33" s="57"/>
      <c r="E33" s="57"/>
      <c r="F33" s="57"/>
      <c r="G33" s="57"/>
      <c r="H33" s="57"/>
      <c r="I33" s="57"/>
      <c r="J33" s="29"/>
      <c r="K33" s="29" t="s">
        <v>107</v>
      </c>
      <c r="L33" s="29">
        <f>SUM(D33:I33)</f>
        <v>0</v>
      </c>
      <c r="M33" s="76"/>
      <c r="N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B18" sqref="B18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4.57421875" style="0" customWidth="1"/>
    <col min="4" max="9" width="8.28125" style="12" customWidth="1"/>
    <col min="10" max="10" width="0.9921875" style="0" customWidth="1"/>
    <col min="11" max="11" width="8.28125" style="0" customWidth="1"/>
    <col min="12" max="12" width="5.28125" style="0" customWidth="1"/>
    <col min="13" max="13" width="20.8515625" style="12" customWidth="1"/>
    <col min="14" max="14" width="6.57421875" style="0" customWidth="1"/>
    <col min="15" max="15" width="9.140625" style="71" customWidth="1"/>
    <col min="16" max="16" width="20.57421875" style="0" customWidth="1"/>
  </cols>
  <sheetData>
    <row r="1" ht="12.75">
      <c r="F1" s="72" t="s">
        <v>108</v>
      </c>
    </row>
    <row r="2" ht="12.75">
      <c r="F2" s="72"/>
    </row>
    <row r="3" spans="2:15" s="10" customFormat="1" ht="12.75">
      <c r="B3" s="29" t="s">
        <v>1</v>
      </c>
      <c r="C3" s="29"/>
      <c r="D3" s="73">
        <v>40265</v>
      </c>
      <c r="E3" s="73">
        <v>40292</v>
      </c>
      <c r="F3" s="73">
        <v>40314</v>
      </c>
      <c r="G3" s="73">
        <v>40349</v>
      </c>
      <c r="H3" s="73">
        <v>40433</v>
      </c>
      <c r="I3" s="73">
        <v>40467</v>
      </c>
      <c r="J3" s="29"/>
      <c r="K3" s="74"/>
      <c r="L3" s="75"/>
      <c r="M3" s="79"/>
      <c r="N3" s="29" t="s">
        <v>109</v>
      </c>
      <c r="O3" s="76"/>
    </row>
    <row r="4" spans="2:15" s="10" customFormat="1" ht="3.75" customHeight="1">
      <c r="B4" s="29"/>
      <c r="C4" s="29"/>
      <c r="D4" s="57"/>
      <c r="E4" s="57"/>
      <c r="F4" s="57"/>
      <c r="G4" s="57"/>
      <c r="H4" s="57"/>
      <c r="I4" s="57"/>
      <c r="J4" s="29"/>
      <c r="K4" s="29"/>
      <c r="L4" s="29"/>
      <c r="M4" s="57"/>
      <c r="N4" s="29"/>
      <c r="O4" s="76"/>
    </row>
    <row r="5" spans="1:17" s="10" customFormat="1" ht="12.75">
      <c r="A5" s="10">
        <v>1</v>
      </c>
      <c r="B5" s="29" t="s">
        <v>15</v>
      </c>
      <c r="C5" s="29" t="s">
        <v>9</v>
      </c>
      <c r="D5" s="57">
        <v>3</v>
      </c>
      <c r="E5" s="57">
        <v>1</v>
      </c>
      <c r="F5" s="57">
        <v>1</v>
      </c>
      <c r="G5" s="57">
        <v>3</v>
      </c>
      <c r="H5" s="57">
        <v>2</v>
      </c>
      <c r="I5" s="57">
        <v>5</v>
      </c>
      <c r="J5" s="29"/>
      <c r="K5" s="29" t="s">
        <v>110</v>
      </c>
      <c r="L5" s="29">
        <f>SUM(D5:I5)</f>
        <v>15</v>
      </c>
      <c r="M5" s="57" t="s">
        <v>111</v>
      </c>
      <c r="N5" s="29">
        <f>SUM(D5:I5)-MAX(D5:I5)</f>
        <v>10</v>
      </c>
      <c r="O5" s="76"/>
      <c r="P5"/>
      <c r="Q5" s="12"/>
    </row>
    <row r="6" spans="1:17" s="10" customFormat="1" ht="12.75">
      <c r="A6" s="10">
        <f>A5+1</f>
        <v>2</v>
      </c>
      <c r="B6" s="29" t="s">
        <v>14</v>
      </c>
      <c r="C6" s="29" t="s">
        <v>9</v>
      </c>
      <c r="D6" s="57">
        <v>2</v>
      </c>
      <c r="E6" s="57">
        <v>3</v>
      </c>
      <c r="F6" s="57">
        <v>2</v>
      </c>
      <c r="G6" s="57">
        <v>2</v>
      </c>
      <c r="H6" s="57">
        <v>4</v>
      </c>
      <c r="I6" s="57">
        <v>7</v>
      </c>
      <c r="J6" s="29"/>
      <c r="K6" s="29" t="s">
        <v>110</v>
      </c>
      <c r="L6" s="29">
        <f>SUM(D6:I6)</f>
        <v>20</v>
      </c>
      <c r="M6" s="57" t="s">
        <v>111</v>
      </c>
      <c r="N6" s="29">
        <f>SUM(D6:I6)-MAX(D6:I6)</f>
        <v>13</v>
      </c>
      <c r="O6" s="76"/>
      <c r="P6"/>
      <c r="Q6" s="12"/>
    </row>
    <row r="7" spans="1:17" s="10" customFormat="1" ht="12.75">
      <c r="A7" s="10">
        <f>A6+1</f>
        <v>3</v>
      </c>
      <c r="B7" s="29" t="s">
        <v>13</v>
      </c>
      <c r="C7" s="29" t="s">
        <v>9</v>
      </c>
      <c r="D7" s="57">
        <v>5</v>
      </c>
      <c r="E7" s="57">
        <v>2</v>
      </c>
      <c r="F7" s="57">
        <v>35</v>
      </c>
      <c r="G7" s="57">
        <v>4</v>
      </c>
      <c r="H7" s="57">
        <v>3</v>
      </c>
      <c r="I7" s="57">
        <v>2</v>
      </c>
      <c r="J7" s="29"/>
      <c r="K7" s="29" t="s">
        <v>110</v>
      </c>
      <c r="L7" s="29">
        <f>SUM(D7:I7)</f>
        <v>51</v>
      </c>
      <c r="M7" s="57" t="s">
        <v>111</v>
      </c>
      <c r="N7" s="29">
        <f>SUM(D7:I7)-MAX(D7:I7)</f>
        <v>16</v>
      </c>
      <c r="O7" s="76"/>
      <c r="P7"/>
      <c r="Q7" s="12"/>
    </row>
    <row r="8" spans="1:17" s="10" customFormat="1" ht="12.75">
      <c r="A8" s="10">
        <f>A7+1</f>
        <v>4</v>
      </c>
      <c r="B8" s="29" t="s">
        <v>12</v>
      </c>
      <c r="C8" s="29" t="s">
        <v>9</v>
      </c>
      <c r="D8" s="57">
        <v>6</v>
      </c>
      <c r="E8" s="57">
        <v>4</v>
      </c>
      <c r="F8" s="57">
        <v>35</v>
      </c>
      <c r="G8" s="57">
        <v>1</v>
      </c>
      <c r="H8" s="57">
        <v>6</v>
      </c>
      <c r="I8" s="57">
        <v>3</v>
      </c>
      <c r="J8" s="29"/>
      <c r="K8" s="29" t="s">
        <v>110</v>
      </c>
      <c r="L8" s="29">
        <f>SUM(D8:I8)</f>
        <v>55</v>
      </c>
      <c r="M8" s="57" t="s">
        <v>111</v>
      </c>
      <c r="N8" s="29">
        <f>SUM(D8:I8)-MAX(D8:I8)</f>
        <v>20</v>
      </c>
      <c r="O8" s="78"/>
      <c r="P8"/>
      <c r="Q8" s="12"/>
    </row>
    <row r="9" spans="1:17" s="10" customFormat="1" ht="12.75">
      <c r="A9" s="10">
        <f>A8+1</f>
        <v>5</v>
      </c>
      <c r="B9" s="29" t="s">
        <v>18</v>
      </c>
      <c r="C9" s="29" t="s">
        <v>9</v>
      </c>
      <c r="D9" s="57">
        <v>7</v>
      </c>
      <c r="E9" s="57">
        <v>5</v>
      </c>
      <c r="F9" s="57">
        <v>3</v>
      </c>
      <c r="G9" s="57">
        <v>10</v>
      </c>
      <c r="H9" s="57">
        <v>11</v>
      </c>
      <c r="I9" s="57">
        <v>8</v>
      </c>
      <c r="J9" s="29"/>
      <c r="K9" s="29" t="s">
        <v>110</v>
      </c>
      <c r="L9" s="29">
        <f>SUM(D9:I9)</f>
        <v>44</v>
      </c>
      <c r="M9" s="57" t="s">
        <v>111</v>
      </c>
      <c r="N9" s="29">
        <f>SUM(D9:I9)-MAX(D9:I9)</f>
        <v>33</v>
      </c>
      <c r="O9" s="78"/>
      <c r="P9"/>
      <c r="Q9" s="12"/>
    </row>
    <row r="10" spans="1:17" s="10" customFormat="1" ht="12.75">
      <c r="A10" s="10">
        <f>A9+1</f>
        <v>6</v>
      </c>
      <c r="B10" s="29" t="s">
        <v>20</v>
      </c>
      <c r="C10" s="29" t="s">
        <v>9</v>
      </c>
      <c r="D10" s="57">
        <v>9</v>
      </c>
      <c r="E10" s="57">
        <v>8</v>
      </c>
      <c r="F10" s="57">
        <v>4</v>
      </c>
      <c r="G10" s="57">
        <v>8</v>
      </c>
      <c r="H10" s="57">
        <v>9</v>
      </c>
      <c r="I10" s="57">
        <v>14</v>
      </c>
      <c r="J10" s="29"/>
      <c r="K10" s="29" t="s">
        <v>110</v>
      </c>
      <c r="L10" s="29">
        <f>SUM(D10:I10)</f>
        <v>52</v>
      </c>
      <c r="M10" s="57" t="s">
        <v>111</v>
      </c>
      <c r="N10" s="29">
        <f>SUM(D10:I10)-MAX(D10:I10)</f>
        <v>38</v>
      </c>
      <c r="O10" s="78"/>
      <c r="P10"/>
      <c r="Q10" s="12"/>
    </row>
    <row r="11" spans="1:17" s="10" customFormat="1" ht="12.75">
      <c r="A11" s="10">
        <f>A10+1</f>
        <v>7</v>
      </c>
      <c r="B11" s="29" t="s">
        <v>24</v>
      </c>
      <c r="C11" s="29" t="s">
        <v>22</v>
      </c>
      <c r="D11" s="57">
        <v>11</v>
      </c>
      <c r="E11" s="57">
        <v>6</v>
      </c>
      <c r="F11" s="57">
        <v>6</v>
      </c>
      <c r="G11" s="57">
        <v>9</v>
      </c>
      <c r="H11" s="57">
        <v>10</v>
      </c>
      <c r="I11" s="57">
        <v>11</v>
      </c>
      <c r="J11" s="29"/>
      <c r="K11" s="29" t="s">
        <v>110</v>
      </c>
      <c r="L11" s="29">
        <f>SUM(D11:I11)</f>
        <v>53</v>
      </c>
      <c r="M11" s="57" t="s">
        <v>111</v>
      </c>
      <c r="N11" s="29">
        <f>SUM(D11:I11)-MAX(D11:I11)</f>
        <v>42</v>
      </c>
      <c r="O11" s="78"/>
      <c r="P11"/>
      <c r="Q11" s="12"/>
    </row>
    <row r="12" spans="1:17" s="10" customFormat="1" ht="12.75">
      <c r="A12" s="10">
        <f>A11+1</f>
        <v>8</v>
      </c>
      <c r="B12" s="29" t="s">
        <v>36</v>
      </c>
      <c r="C12" s="29" t="s">
        <v>56</v>
      </c>
      <c r="D12" s="57">
        <v>13</v>
      </c>
      <c r="E12" s="57">
        <v>12</v>
      </c>
      <c r="F12" s="57">
        <v>7</v>
      </c>
      <c r="G12" s="57">
        <v>13</v>
      </c>
      <c r="H12" s="57">
        <v>8</v>
      </c>
      <c r="I12" s="57">
        <v>9</v>
      </c>
      <c r="J12" s="29"/>
      <c r="K12" s="29" t="s">
        <v>110</v>
      </c>
      <c r="L12" s="29">
        <f>SUM(D12:I12)</f>
        <v>62</v>
      </c>
      <c r="M12" s="57" t="s">
        <v>111</v>
      </c>
      <c r="N12" s="29">
        <f>SUM(D12:I12)-MAX(D12:I12)</f>
        <v>49</v>
      </c>
      <c r="O12" s="78"/>
      <c r="P12"/>
      <c r="Q12" s="12"/>
    </row>
    <row r="13" spans="1:17" s="10" customFormat="1" ht="12.75">
      <c r="A13" s="10">
        <f>A12+1</f>
        <v>9</v>
      </c>
      <c r="B13" s="29" t="s">
        <v>21</v>
      </c>
      <c r="C13" s="29" t="s">
        <v>9</v>
      </c>
      <c r="D13" s="57">
        <v>10</v>
      </c>
      <c r="E13" s="57">
        <v>10</v>
      </c>
      <c r="F13" s="57">
        <v>5</v>
      </c>
      <c r="G13" s="57">
        <v>12</v>
      </c>
      <c r="H13" s="57">
        <v>35</v>
      </c>
      <c r="I13" s="57">
        <v>13</v>
      </c>
      <c r="J13" s="29"/>
      <c r="K13" s="29" t="s">
        <v>110</v>
      </c>
      <c r="L13" s="29">
        <f>SUM(D13:I13)</f>
        <v>85</v>
      </c>
      <c r="M13" s="57" t="s">
        <v>111</v>
      </c>
      <c r="N13" s="29">
        <f>SUM(D13:I13)-MAX(D13:I13)</f>
        <v>50</v>
      </c>
      <c r="O13" s="78"/>
      <c r="P13"/>
      <c r="Q13" s="12"/>
    </row>
    <row r="14" spans="1:17" s="10" customFormat="1" ht="12.75">
      <c r="A14" s="10">
        <f>A13+1</f>
        <v>10</v>
      </c>
      <c r="B14" s="29" t="s">
        <v>25</v>
      </c>
      <c r="C14" s="29" t="s">
        <v>57</v>
      </c>
      <c r="D14" s="57">
        <v>12</v>
      </c>
      <c r="E14" s="57">
        <v>11</v>
      </c>
      <c r="F14" s="57">
        <v>9</v>
      </c>
      <c r="G14" s="57">
        <v>11</v>
      </c>
      <c r="H14" s="57">
        <v>35</v>
      </c>
      <c r="I14" s="57">
        <v>10</v>
      </c>
      <c r="J14" s="29"/>
      <c r="K14" s="29" t="s">
        <v>110</v>
      </c>
      <c r="L14" s="29">
        <f>SUM(D14:I14)</f>
        <v>88</v>
      </c>
      <c r="M14" s="57" t="s">
        <v>111</v>
      </c>
      <c r="N14" s="29">
        <f>SUM(D14:I14)-MAX(D14:I14)</f>
        <v>53</v>
      </c>
      <c r="O14" s="78"/>
      <c r="P14"/>
      <c r="Q14" s="12"/>
    </row>
    <row r="15" spans="1:17" s="10" customFormat="1" ht="12.75">
      <c r="A15" s="10">
        <f>A14+1</f>
        <v>11</v>
      </c>
      <c r="B15" s="29" t="s">
        <v>16</v>
      </c>
      <c r="C15" s="29" t="s">
        <v>9</v>
      </c>
      <c r="D15" s="57">
        <v>4</v>
      </c>
      <c r="E15" s="57">
        <v>7</v>
      </c>
      <c r="F15" s="57">
        <v>35</v>
      </c>
      <c r="G15" s="57">
        <v>5</v>
      </c>
      <c r="H15" s="57">
        <v>35</v>
      </c>
      <c r="I15" s="57">
        <v>6</v>
      </c>
      <c r="J15" s="29"/>
      <c r="K15" s="29" t="s">
        <v>110</v>
      </c>
      <c r="L15" s="29">
        <f>SUM(D15:I15)</f>
        <v>92</v>
      </c>
      <c r="M15" s="57" t="s">
        <v>111</v>
      </c>
      <c r="N15" s="29">
        <f>SUM(D15:I15)-MAX(D15:I15)</f>
        <v>57</v>
      </c>
      <c r="O15" s="78"/>
      <c r="P15"/>
      <c r="Q15" s="12"/>
    </row>
    <row r="16" spans="1:17" s="10" customFormat="1" ht="12.75">
      <c r="A16" s="10">
        <f>A15+1</f>
        <v>12</v>
      </c>
      <c r="B16" s="29" t="s">
        <v>11</v>
      </c>
      <c r="C16" s="29" t="s">
        <v>9</v>
      </c>
      <c r="D16" s="57">
        <v>1</v>
      </c>
      <c r="E16" s="57">
        <v>35</v>
      </c>
      <c r="F16" s="57">
        <v>35</v>
      </c>
      <c r="G16" s="57">
        <v>23</v>
      </c>
      <c r="H16" s="57">
        <v>1</v>
      </c>
      <c r="I16" s="57">
        <v>1</v>
      </c>
      <c r="J16" s="29"/>
      <c r="K16" s="29" t="s">
        <v>110</v>
      </c>
      <c r="L16" s="29">
        <f>SUM(D16:I16)</f>
        <v>96</v>
      </c>
      <c r="M16" s="57" t="s">
        <v>111</v>
      </c>
      <c r="N16" s="29">
        <f>SUM(D16:I16)-MAX(D16:I16)</f>
        <v>61</v>
      </c>
      <c r="O16" s="78"/>
      <c r="P16"/>
      <c r="Q16" s="12"/>
    </row>
    <row r="17" spans="1:17" s="10" customFormat="1" ht="12.75">
      <c r="A17" s="10">
        <f>A16+1</f>
        <v>13</v>
      </c>
      <c r="B17" s="29" t="s">
        <v>26</v>
      </c>
      <c r="C17" s="29" t="s">
        <v>22</v>
      </c>
      <c r="D17" s="57">
        <v>35</v>
      </c>
      <c r="E17" s="57">
        <v>13</v>
      </c>
      <c r="F17" s="57">
        <v>8</v>
      </c>
      <c r="G17" s="57">
        <v>15</v>
      </c>
      <c r="H17" s="57">
        <v>13</v>
      </c>
      <c r="I17" s="57">
        <v>15</v>
      </c>
      <c r="J17" s="29"/>
      <c r="K17" s="29" t="s">
        <v>110</v>
      </c>
      <c r="L17" s="29">
        <f>SUM(D17:I17)</f>
        <v>99</v>
      </c>
      <c r="M17" s="57" t="s">
        <v>111</v>
      </c>
      <c r="N17" s="29">
        <f>SUM(D17:I17)-MAX(D17:I17)</f>
        <v>64</v>
      </c>
      <c r="O17" s="78"/>
      <c r="P17"/>
      <c r="Q17" s="12"/>
    </row>
    <row r="18" spans="1:17" s="10" customFormat="1" ht="12.75">
      <c r="A18" s="10">
        <f>A17+1</f>
        <v>14</v>
      </c>
      <c r="B18" s="29" t="s">
        <v>27</v>
      </c>
      <c r="C18" s="29" t="s">
        <v>22</v>
      </c>
      <c r="D18" s="57">
        <v>16</v>
      </c>
      <c r="E18" s="57">
        <v>9</v>
      </c>
      <c r="F18" s="57">
        <v>35</v>
      </c>
      <c r="G18" s="57">
        <v>16</v>
      </c>
      <c r="H18" s="57">
        <v>12</v>
      </c>
      <c r="I18" s="57">
        <v>16</v>
      </c>
      <c r="J18" s="29"/>
      <c r="K18" s="29" t="s">
        <v>110</v>
      </c>
      <c r="L18" s="29">
        <f>SUM(D18:I18)</f>
        <v>104</v>
      </c>
      <c r="M18" s="57" t="s">
        <v>111</v>
      </c>
      <c r="N18" s="29">
        <f>SUM(D18:I18)-MAX(D18:I18)</f>
        <v>69</v>
      </c>
      <c r="O18" s="78"/>
      <c r="P18"/>
      <c r="Q18" s="12"/>
    </row>
    <row r="19" spans="1:17" s="10" customFormat="1" ht="12.75">
      <c r="A19" s="10">
        <f>A18+1</f>
        <v>15</v>
      </c>
      <c r="B19" s="29" t="s">
        <v>19</v>
      </c>
      <c r="C19" s="29" t="s">
        <v>9</v>
      </c>
      <c r="D19" s="57">
        <v>8</v>
      </c>
      <c r="E19" s="57">
        <v>35</v>
      </c>
      <c r="F19" s="57">
        <v>35</v>
      </c>
      <c r="G19" s="57">
        <v>7</v>
      </c>
      <c r="H19" s="57">
        <v>7</v>
      </c>
      <c r="I19" s="57">
        <v>12</v>
      </c>
      <c r="J19" s="29"/>
      <c r="K19" s="29" t="s">
        <v>110</v>
      </c>
      <c r="L19" s="29">
        <f>SUM(D19:I19)</f>
        <v>104</v>
      </c>
      <c r="M19" s="57" t="s">
        <v>111</v>
      </c>
      <c r="N19" s="29">
        <f>SUM(D19:I19)-MAX(D19:I19)</f>
        <v>69</v>
      </c>
      <c r="O19" s="78"/>
      <c r="P19"/>
      <c r="Q19" s="12"/>
    </row>
    <row r="20" spans="1:17" s="10" customFormat="1" ht="12.75">
      <c r="A20" s="10">
        <f>A19+1</f>
        <v>16</v>
      </c>
      <c r="B20" s="29" t="s">
        <v>28</v>
      </c>
      <c r="C20" s="29" t="s">
        <v>22</v>
      </c>
      <c r="D20" s="57">
        <v>17</v>
      </c>
      <c r="E20" s="57">
        <v>16</v>
      </c>
      <c r="F20" s="57">
        <v>10</v>
      </c>
      <c r="G20" s="57">
        <v>17</v>
      </c>
      <c r="H20" s="57">
        <v>14</v>
      </c>
      <c r="I20" s="57">
        <v>17</v>
      </c>
      <c r="J20" s="29"/>
      <c r="K20" s="29" t="s">
        <v>110</v>
      </c>
      <c r="L20" s="29">
        <f>SUM(D20:I20)</f>
        <v>91</v>
      </c>
      <c r="M20" s="57" t="s">
        <v>111</v>
      </c>
      <c r="N20" s="29">
        <f>SUM(D20:I20)-MAX(D20:I20)</f>
        <v>74</v>
      </c>
      <c r="O20" s="78"/>
      <c r="P20"/>
      <c r="Q20" s="12"/>
    </row>
    <row r="21" spans="1:17" s="10" customFormat="1" ht="12.75">
      <c r="A21" s="10">
        <f>A20+1</f>
        <v>17</v>
      </c>
      <c r="B21" s="29" t="s">
        <v>30</v>
      </c>
      <c r="C21" s="29" t="s">
        <v>22</v>
      </c>
      <c r="D21" s="57">
        <v>35</v>
      </c>
      <c r="E21" s="57">
        <v>17</v>
      </c>
      <c r="F21" s="57">
        <v>11</v>
      </c>
      <c r="G21" s="57">
        <v>19</v>
      </c>
      <c r="H21" s="57">
        <v>15</v>
      </c>
      <c r="I21" s="57">
        <v>20</v>
      </c>
      <c r="J21" s="29"/>
      <c r="K21" s="29" t="s">
        <v>110</v>
      </c>
      <c r="L21" s="29">
        <f>SUM(D21:I21)</f>
        <v>117</v>
      </c>
      <c r="M21" s="57" t="s">
        <v>111</v>
      </c>
      <c r="N21" s="29">
        <f>SUM(D21:I21)-MAX(D21:I21)</f>
        <v>82</v>
      </c>
      <c r="O21" s="78"/>
      <c r="P21"/>
      <c r="Q21" s="12"/>
    </row>
    <row r="22" spans="1:17" s="10" customFormat="1" ht="12.75">
      <c r="A22" s="10">
        <f>A21+1</f>
        <v>18</v>
      </c>
      <c r="B22" s="29" t="s">
        <v>75</v>
      </c>
      <c r="C22" s="29" t="s">
        <v>56</v>
      </c>
      <c r="D22" s="57">
        <v>35</v>
      </c>
      <c r="E22" s="57">
        <v>19</v>
      </c>
      <c r="F22" s="57">
        <v>12</v>
      </c>
      <c r="G22" s="57">
        <v>20</v>
      </c>
      <c r="H22" s="57">
        <v>16</v>
      </c>
      <c r="I22" s="57">
        <v>18</v>
      </c>
      <c r="J22" s="29"/>
      <c r="K22" s="29" t="s">
        <v>110</v>
      </c>
      <c r="L22" s="29">
        <f>SUM(D22:I22)</f>
        <v>120</v>
      </c>
      <c r="M22" s="57" t="s">
        <v>111</v>
      </c>
      <c r="N22" s="29">
        <f>SUM(D22:I22)-MAX(D22:I22)</f>
        <v>85</v>
      </c>
      <c r="O22" s="78"/>
      <c r="P22"/>
      <c r="Q22" s="12"/>
    </row>
    <row r="23" spans="1:15" s="10" customFormat="1" ht="12.75">
      <c r="A23" s="10">
        <f>A22+1</f>
        <v>19</v>
      </c>
      <c r="B23" s="29" t="s">
        <v>17</v>
      </c>
      <c r="C23" s="29" t="s">
        <v>9</v>
      </c>
      <c r="D23" s="57">
        <v>35</v>
      </c>
      <c r="E23" s="57">
        <v>35</v>
      </c>
      <c r="F23" s="57">
        <v>35</v>
      </c>
      <c r="G23" s="57">
        <v>6</v>
      </c>
      <c r="H23" s="57">
        <v>5</v>
      </c>
      <c r="I23" s="57">
        <v>4</v>
      </c>
      <c r="J23" s="29"/>
      <c r="K23" s="29" t="s">
        <v>110</v>
      </c>
      <c r="L23" s="29">
        <f>SUM(D23:I23)</f>
        <v>120</v>
      </c>
      <c r="M23" s="57" t="s">
        <v>111</v>
      </c>
      <c r="N23" s="29">
        <f>SUM(D23:I23)-MAX(D23:I23)</f>
        <v>85</v>
      </c>
      <c r="O23" s="78"/>
    </row>
    <row r="24" spans="1:15" s="10" customFormat="1" ht="12.75">
      <c r="A24" s="10">
        <f>A23+1</f>
        <v>20</v>
      </c>
      <c r="B24" s="29" t="s">
        <v>29</v>
      </c>
      <c r="C24" s="29" t="s">
        <v>22</v>
      </c>
      <c r="D24" s="57">
        <v>15</v>
      </c>
      <c r="E24" s="57">
        <v>15</v>
      </c>
      <c r="F24" s="57">
        <v>35</v>
      </c>
      <c r="G24" s="57">
        <v>21</v>
      </c>
      <c r="H24" s="57">
        <v>35</v>
      </c>
      <c r="I24" s="57">
        <v>19</v>
      </c>
      <c r="J24" s="29"/>
      <c r="K24" s="29" t="s">
        <v>110</v>
      </c>
      <c r="L24" s="29">
        <f>SUM(D24:I24)</f>
        <v>140</v>
      </c>
      <c r="M24" s="57" t="s">
        <v>111</v>
      </c>
      <c r="N24" s="29">
        <f>SUM(D24:I24)-MAX(D24:I24)</f>
        <v>105</v>
      </c>
      <c r="O24" s="78"/>
    </row>
    <row r="25" spans="1:15" s="10" customFormat="1" ht="12.75">
      <c r="A25" s="10">
        <f>A24+1</f>
        <v>21</v>
      </c>
      <c r="B25" s="29" t="s">
        <v>31</v>
      </c>
      <c r="C25" s="29" t="s">
        <v>22</v>
      </c>
      <c r="D25" s="57">
        <v>14</v>
      </c>
      <c r="E25" s="57">
        <v>14</v>
      </c>
      <c r="F25" s="57">
        <v>35</v>
      </c>
      <c r="G25" s="57">
        <v>14</v>
      </c>
      <c r="H25" s="57">
        <v>35</v>
      </c>
      <c r="I25" s="57">
        <v>35</v>
      </c>
      <c r="J25" s="29"/>
      <c r="K25" s="29" t="s">
        <v>110</v>
      </c>
      <c r="L25" s="29">
        <f>SUM(D25:I25)</f>
        <v>147</v>
      </c>
      <c r="M25" s="57" t="s">
        <v>111</v>
      </c>
      <c r="N25" s="29">
        <f>SUM(D25:I25)-MAX(D25:I25)</f>
        <v>112</v>
      </c>
      <c r="O25" s="78"/>
    </row>
    <row r="26" spans="1:15" s="10" customFormat="1" ht="12.75">
      <c r="A26" s="10">
        <f>A25+1</f>
        <v>22</v>
      </c>
      <c r="B26" s="29" t="s">
        <v>58</v>
      </c>
      <c r="C26" s="29" t="s">
        <v>112</v>
      </c>
      <c r="D26" s="57">
        <v>19</v>
      </c>
      <c r="E26" s="57">
        <v>18</v>
      </c>
      <c r="F26" s="57">
        <v>35</v>
      </c>
      <c r="G26" s="57">
        <v>18</v>
      </c>
      <c r="H26" s="57">
        <v>35</v>
      </c>
      <c r="I26" s="57">
        <v>35</v>
      </c>
      <c r="J26" s="29"/>
      <c r="K26" s="29" t="s">
        <v>110</v>
      </c>
      <c r="L26" s="29">
        <f>SUM(D26:I26)</f>
        <v>160</v>
      </c>
      <c r="M26" s="57" t="s">
        <v>111</v>
      </c>
      <c r="N26" s="29">
        <f>SUM(D26:I26)-MAX(D26:I26)</f>
        <v>125</v>
      </c>
      <c r="O26" s="78"/>
    </row>
    <row r="27" spans="1:15" s="10" customFormat="1" ht="12.75">
      <c r="A27" s="10">
        <f>A26+1</f>
        <v>23</v>
      </c>
      <c r="B27" s="29" t="s">
        <v>32</v>
      </c>
      <c r="C27" s="29" t="s">
        <v>22</v>
      </c>
      <c r="D27" s="57">
        <v>18</v>
      </c>
      <c r="E27" s="57">
        <v>35</v>
      </c>
      <c r="F27" s="57">
        <v>13</v>
      </c>
      <c r="G27" s="57">
        <v>35</v>
      </c>
      <c r="H27" s="57">
        <v>35</v>
      </c>
      <c r="I27" s="57">
        <v>35</v>
      </c>
      <c r="J27" s="29"/>
      <c r="K27" s="29" t="s">
        <v>110</v>
      </c>
      <c r="L27" s="29">
        <f>SUM(D27:I27)</f>
        <v>171</v>
      </c>
      <c r="M27" s="57" t="s">
        <v>111</v>
      </c>
      <c r="N27" s="29">
        <f>SUM(D27:I27)-MAX(D27:I27)</f>
        <v>136</v>
      </c>
      <c r="O27" s="78"/>
    </row>
    <row r="28" spans="1:15" s="10" customFormat="1" ht="12.75">
      <c r="A28" s="10">
        <f>A27+1</f>
        <v>24</v>
      </c>
      <c r="B28" s="29" t="s">
        <v>40</v>
      </c>
      <c r="C28" s="29" t="s">
        <v>38</v>
      </c>
      <c r="D28" s="57">
        <v>35</v>
      </c>
      <c r="E28" s="57">
        <v>35</v>
      </c>
      <c r="F28" s="57">
        <v>35</v>
      </c>
      <c r="G28" s="57">
        <v>22</v>
      </c>
      <c r="H28" s="57">
        <v>35</v>
      </c>
      <c r="I28" s="57">
        <v>35</v>
      </c>
      <c r="J28" s="29"/>
      <c r="K28" s="29" t="s">
        <v>110</v>
      </c>
      <c r="L28" s="29">
        <f>SUM(D28:I28)</f>
        <v>197</v>
      </c>
      <c r="M28" s="57" t="s">
        <v>111</v>
      </c>
      <c r="N28" s="29">
        <f>SUM(D28:I28)-MAX(D28:I28)</f>
        <v>162</v>
      </c>
      <c r="O28" s="78"/>
    </row>
    <row r="29" spans="1:15" s="10" customFormat="1" ht="12.75">
      <c r="A29" s="10">
        <f>A28+1</f>
        <v>25</v>
      </c>
      <c r="B29" s="29" t="s">
        <v>113</v>
      </c>
      <c r="C29" s="29"/>
      <c r="D29" s="57">
        <v>35</v>
      </c>
      <c r="E29" s="57">
        <v>35</v>
      </c>
      <c r="F29" s="57">
        <v>35</v>
      </c>
      <c r="G29" s="57">
        <v>35</v>
      </c>
      <c r="H29" s="57">
        <v>35</v>
      </c>
      <c r="I29" s="57">
        <v>35</v>
      </c>
      <c r="J29" s="29"/>
      <c r="K29" s="29" t="s">
        <v>110</v>
      </c>
      <c r="L29" s="29">
        <f>SUM(D29:I29)</f>
        <v>210</v>
      </c>
      <c r="M29" s="57" t="s">
        <v>111</v>
      </c>
      <c r="N29" s="29">
        <f>SUM(D29:I29)-MAX(D29:I29)</f>
        <v>175</v>
      </c>
      <c r="O29" s="76"/>
    </row>
    <row r="30" spans="1:15" s="10" customFormat="1" ht="12.75">
      <c r="A30" s="10">
        <f>A29+1</f>
        <v>26</v>
      </c>
      <c r="B30" s="29"/>
      <c r="C30" s="29"/>
      <c r="D30" s="57"/>
      <c r="E30" s="57"/>
      <c r="F30" s="57"/>
      <c r="G30" s="57"/>
      <c r="H30" s="57"/>
      <c r="I30" s="57"/>
      <c r="J30" s="29"/>
      <c r="K30" s="29" t="s">
        <v>110</v>
      </c>
      <c r="L30" s="29">
        <f>SUM(D30:I30)</f>
        <v>0</v>
      </c>
      <c r="M30" s="57" t="s">
        <v>111</v>
      </c>
      <c r="N30" s="29">
        <f>SUM(D30:I30)-MAX(D30:I30)</f>
        <v>0</v>
      </c>
      <c r="O30" s="76"/>
    </row>
    <row r="31" spans="1:15" s="10" customFormat="1" ht="12.75">
      <c r="A31" s="10">
        <f>A30+1</f>
        <v>27</v>
      </c>
      <c r="B31" s="29"/>
      <c r="C31" s="29"/>
      <c r="D31" s="57"/>
      <c r="E31" s="57"/>
      <c r="F31" s="57"/>
      <c r="G31" s="57"/>
      <c r="H31" s="57"/>
      <c r="I31" s="57"/>
      <c r="J31" s="29"/>
      <c r="K31" s="29" t="s">
        <v>110</v>
      </c>
      <c r="L31" s="29">
        <f>SUM(D31:I31)</f>
        <v>0</v>
      </c>
      <c r="M31" s="57" t="s">
        <v>111</v>
      </c>
      <c r="N31" s="29">
        <f>SUM(D31:I31)-MAX(D31:I31)</f>
        <v>0</v>
      </c>
      <c r="O31" s="76"/>
    </row>
    <row r="32" spans="1:15" s="10" customFormat="1" ht="12.75">
      <c r="A32" s="10">
        <f>A31+1</f>
        <v>28</v>
      </c>
      <c r="B32" s="29"/>
      <c r="C32" s="29"/>
      <c r="D32" s="57"/>
      <c r="E32" s="57"/>
      <c r="F32" s="57"/>
      <c r="G32" s="57"/>
      <c r="H32" s="57"/>
      <c r="I32" s="57"/>
      <c r="J32" s="29"/>
      <c r="K32" s="29" t="s">
        <v>110</v>
      </c>
      <c r="L32" s="29">
        <f>SUM(D32:I32)</f>
        <v>0</v>
      </c>
      <c r="M32" s="57" t="s">
        <v>111</v>
      </c>
      <c r="N32" s="29">
        <f>SUM(D32:I32)-MAX(D32:I32)</f>
        <v>0</v>
      </c>
      <c r="O32" s="76"/>
    </row>
    <row r="33" spans="1:15" s="10" customFormat="1" ht="12.75">
      <c r="A33" s="10">
        <f>A32+1</f>
        <v>29</v>
      </c>
      <c r="B33" s="29"/>
      <c r="C33" s="29"/>
      <c r="D33" s="57"/>
      <c r="E33" s="57"/>
      <c r="F33" s="57"/>
      <c r="G33" s="57"/>
      <c r="H33" s="57"/>
      <c r="I33" s="57"/>
      <c r="J33" s="29"/>
      <c r="K33" s="29" t="s">
        <v>110</v>
      </c>
      <c r="L33" s="29">
        <f>SUM(D33:I33)</f>
        <v>0</v>
      </c>
      <c r="M33" s="57" t="s">
        <v>111</v>
      </c>
      <c r="N33" s="29">
        <f>SUM(D33:I33)-MAX(D33:I33)</f>
        <v>0</v>
      </c>
      <c r="O33" s="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Opdebeeck</dc:creator>
  <cp:keywords/>
  <dc:description/>
  <cp:lastModifiedBy>Erik </cp:lastModifiedBy>
  <cp:lastPrinted>2009-05-11T19:14:30Z</cp:lastPrinted>
  <dcterms:created xsi:type="dcterms:W3CDTF">2001-05-04T06:54:19Z</dcterms:created>
  <dcterms:modified xsi:type="dcterms:W3CDTF">2010-10-18T09:30:31Z</dcterms:modified>
  <cp:category/>
  <cp:version/>
  <cp:contentType/>
  <cp:contentStatus/>
  <cp:revision>64</cp:revision>
</cp:coreProperties>
</file>