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Totaaluitslag" sheetId="1" r:id="rId1"/>
    <sheet name="wedstrijd 1" sheetId="2" r:id="rId2"/>
    <sheet name="wedstrijd 2" sheetId="3" r:id="rId3"/>
    <sheet name="wedstrijd 3" sheetId="4" r:id="rId4"/>
    <sheet name="wedstrijd 4" sheetId="5" r:id="rId5"/>
    <sheet name="finale" sheetId="6" r:id="rId6"/>
  </sheets>
  <definedNames/>
  <calcPr fullCalcOnLoad="1"/>
</workbook>
</file>

<file path=xl/sharedStrings.xml><?xml version="1.0" encoding="utf-8"?>
<sst xmlns="http://schemas.openxmlformats.org/spreadsheetml/2006/main" count="277" uniqueCount="145">
  <si>
    <t>125gram</t>
  </si>
  <si>
    <t>150gram</t>
  </si>
  <si>
    <t>175gram</t>
  </si>
  <si>
    <t>gemiddelde</t>
  </si>
  <si>
    <t>finale</t>
  </si>
  <si>
    <t>einduitslag</t>
  </si>
  <si>
    <t>A</t>
  </si>
  <si>
    <t>B</t>
  </si>
  <si>
    <t>C</t>
  </si>
  <si>
    <t>naam</t>
  </si>
  <si>
    <t>Moeskops Daniël</t>
  </si>
  <si>
    <t>uitslag op:</t>
  </si>
  <si>
    <t>uitslag wedstrijd 1 op 22/4/2001 :</t>
  </si>
  <si>
    <t>naam :</t>
  </si>
  <si>
    <t>nummer :</t>
  </si>
  <si>
    <t>De Beuckelaer Guy</t>
  </si>
  <si>
    <t>Verhage Sjaak</t>
  </si>
  <si>
    <t>Opdebeeck Erik</t>
  </si>
  <si>
    <t>Schilperoort Wim</t>
  </si>
  <si>
    <t>Goormans André</t>
  </si>
  <si>
    <t>Lexmond Ted</t>
  </si>
  <si>
    <t>Van Waelvelde Michel</t>
  </si>
  <si>
    <t>Peeters Erik</t>
  </si>
  <si>
    <t>Van Rijn Bert</t>
  </si>
  <si>
    <t>Martens Erwin</t>
  </si>
  <si>
    <t>Moeskops Michael</t>
  </si>
  <si>
    <t>Matheve Jozef</t>
  </si>
  <si>
    <t>Lexmond Theo</t>
  </si>
  <si>
    <t>Vasseur Sjacky</t>
  </si>
  <si>
    <t>Boljau Jan</t>
  </si>
  <si>
    <t>Burmensky George</t>
  </si>
  <si>
    <t>Verryckt Yve</t>
  </si>
  <si>
    <t>De Cock Walter</t>
  </si>
  <si>
    <t>Stoops Jozef</t>
  </si>
  <si>
    <t>Verbruggen Bernard</t>
  </si>
  <si>
    <t>Knuyt Erik</t>
  </si>
  <si>
    <t>uitslag wedstrijd 2 op 20/5/2001 :</t>
  </si>
  <si>
    <t>en daarna de makro 'sorteren' starten via de toets</t>
  </si>
  <si>
    <t>zijn op de kolom einduitslag.</t>
  </si>
  <si>
    <t>combinatie Ctrl-w. Daarna zou alles gesorteerd moeten</t>
  </si>
  <si>
    <r>
      <t xml:space="preserve">werking </t>
    </r>
    <r>
      <rPr>
        <sz val="10"/>
        <rFont val="Arial"/>
        <family val="0"/>
      </rPr>
      <t>: eerst de gegevens inbrengen per categorie</t>
    </r>
  </si>
  <si>
    <t>De rangschikking wordt steeds gemaakt op de kolom einduitslag !!!</t>
  </si>
  <si>
    <t>boven 200m</t>
  </si>
  <si>
    <t>160m tot 200m</t>
  </si>
  <si>
    <t>onder 160m</t>
  </si>
  <si>
    <t>uitslag finale 2001 op 30 september :</t>
  </si>
  <si>
    <t>uitslag wedstrijd 4 op 9/9/2001 :</t>
  </si>
  <si>
    <t>uitslag wedstrijd 3 op 24/6/2001 :</t>
  </si>
  <si>
    <t xml:space="preserve">De wedstrijden apart ingeven in hun sheet zodat er een </t>
  </si>
  <si>
    <t>aparte uitslag is van de wedstrijden !!!!</t>
  </si>
  <si>
    <t>worp is van iedereen en juist inbrengen in de kolommen!</t>
  </si>
  <si>
    <t>Je moet wel nagaan na elke wedstrijd wat de verste</t>
  </si>
  <si>
    <t>Luyten Karel</t>
  </si>
  <si>
    <t>137,75m</t>
  </si>
  <si>
    <t>198,63m</t>
  </si>
  <si>
    <t>199,26m</t>
  </si>
  <si>
    <t>197,20m</t>
  </si>
  <si>
    <t>136,25m</t>
  </si>
  <si>
    <t>142,75m</t>
  </si>
  <si>
    <t>212,13m</t>
  </si>
  <si>
    <t>192,12m</t>
  </si>
  <si>
    <t>De Vreeze John</t>
  </si>
  <si>
    <t>222,94m</t>
  </si>
  <si>
    <t>214,75m</t>
  </si>
  <si>
    <t>212,75m</t>
  </si>
  <si>
    <t>147,46m</t>
  </si>
  <si>
    <t>200,57m</t>
  </si>
  <si>
    <t>208,26m</t>
  </si>
  <si>
    <t>215,25m</t>
  </si>
  <si>
    <t>218,50m</t>
  </si>
  <si>
    <t>194,29m</t>
  </si>
  <si>
    <t>180,75m</t>
  </si>
  <si>
    <t>173,57m</t>
  </si>
  <si>
    <t>160,54m</t>
  </si>
  <si>
    <t>167,58m</t>
  </si>
  <si>
    <t>152,66m</t>
  </si>
  <si>
    <t>162,09m</t>
  </si>
  <si>
    <t>218,84m</t>
  </si>
  <si>
    <t>Verryckt Yves</t>
  </si>
  <si>
    <t>205,00m</t>
  </si>
  <si>
    <t>196,75m</t>
  </si>
  <si>
    <t>176,62m</t>
  </si>
  <si>
    <t>141,89m</t>
  </si>
  <si>
    <t>158,52m</t>
  </si>
  <si>
    <t>168,22m</t>
  </si>
  <si>
    <t>161,24m</t>
  </si>
  <si>
    <t>--------------------------------</t>
  </si>
  <si>
    <t>Rouzee Gino</t>
  </si>
  <si>
    <t>Splinter Ron</t>
  </si>
  <si>
    <t>Anthonissen Jan</t>
  </si>
  <si>
    <t>Rouzee Mario</t>
  </si>
  <si>
    <t>Geudens Dirk</t>
  </si>
  <si>
    <t>Martens Edwin</t>
  </si>
  <si>
    <t>--------------------------------------------</t>
  </si>
  <si>
    <t>Moeskops Danny</t>
  </si>
  <si>
    <t>148,08m</t>
  </si>
  <si>
    <t>Verheyen Eric</t>
  </si>
  <si>
    <t>195,13m</t>
  </si>
  <si>
    <t>202,63m</t>
  </si>
  <si>
    <t>189,52m</t>
  </si>
  <si>
    <t>174,19m</t>
  </si>
  <si>
    <t>154,19m</t>
  </si>
  <si>
    <t>Rouzée Gino</t>
  </si>
  <si>
    <t>156,11m</t>
  </si>
  <si>
    <t>183,20m</t>
  </si>
  <si>
    <t>221,95m</t>
  </si>
  <si>
    <t>222,30m</t>
  </si>
  <si>
    <t>234,09m</t>
  </si>
  <si>
    <t>218,59m</t>
  </si>
  <si>
    <t>199,10m</t>
  </si>
  <si>
    <t>177,35m</t>
  </si>
  <si>
    <t>152,17m</t>
  </si>
  <si>
    <t>217,60m</t>
  </si>
  <si>
    <t>211,82m</t>
  </si>
  <si>
    <t>222,27m</t>
  </si>
  <si>
    <t>200,90m</t>
  </si>
  <si>
    <t>197,82m</t>
  </si>
  <si>
    <t>199,05m</t>
  </si>
  <si>
    <t>157,16m</t>
  </si>
  <si>
    <t>Rouzée Mario</t>
  </si>
  <si>
    <t>185,77m</t>
  </si>
  <si>
    <t>202,28m</t>
  </si>
  <si>
    <t>184,66m</t>
  </si>
  <si>
    <t>187,32m</t>
  </si>
  <si>
    <t>202,66m</t>
  </si>
  <si>
    <t>188,00m</t>
  </si>
  <si>
    <t>182,67m</t>
  </si>
  <si>
    <t>195,95m</t>
  </si>
  <si>
    <t>176,43m</t>
  </si>
  <si>
    <t>worp 1</t>
  </si>
  <si>
    <t>worp 2</t>
  </si>
  <si>
    <t>worp 3</t>
  </si>
  <si>
    <t>worp 4</t>
  </si>
  <si>
    <t>worp 5</t>
  </si>
  <si>
    <t>worp 6</t>
  </si>
  <si>
    <t>worp 7</t>
  </si>
  <si>
    <t>worp 8</t>
  </si>
  <si>
    <t>223,87m</t>
  </si>
  <si>
    <t>Rouzeé Mario</t>
  </si>
  <si>
    <t>Rouzeé Gino</t>
  </si>
  <si>
    <t>beste nieuwkomer</t>
  </si>
  <si>
    <t>216,13m</t>
  </si>
  <si>
    <t>hoogste gemiddelde</t>
  </si>
  <si>
    <t>211,20m</t>
  </si>
  <si>
    <t>hoogste gemiddelde finale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</si>
</sst>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dd\-mmm\-yy"/>
    <numFmt numFmtId="174" formatCode="0.00;[Red]0.00"/>
    <numFmt numFmtId="175" formatCode="mm/dd/yy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2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4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 quotePrefix="1">
      <alignment/>
    </xf>
    <xf numFmtId="2" fontId="1" fillId="0" borderId="1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49"/>
  <sheetViews>
    <sheetView tabSelected="1" workbookViewId="0" topLeftCell="A1">
      <selection activeCell="L50" sqref="L50"/>
    </sheetView>
  </sheetViews>
  <sheetFormatPr defaultColWidth="9.140625" defaultRowHeight="12.75"/>
  <cols>
    <col min="1" max="1" width="4.28125" style="7" customWidth="1"/>
    <col min="2" max="2" width="19.7109375" style="0" customWidth="1"/>
    <col min="3" max="5" width="9.140625" style="4" customWidth="1"/>
    <col min="6" max="6" width="1.8515625" style="0" customWidth="1"/>
    <col min="7" max="7" width="10.8515625" style="4" customWidth="1"/>
    <col min="8" max="8" width="3.140625" style="0" customWidth="1"/>
    <col min="9" max="9" width="7.140625" style="3" customWidth="1"/>
    <col min="10" max="10" width="11.00390625" style="0" customWidth="1"/>
  </cols>
  <sheetData>
    <row r="1" spans="1:7" ht="13.5" thickBot="1">
      <c r="A1" s="7" t="s">
        <v>11</v>
      </c>
      <c r="F1" s="1"/>
      <c r="G1" s="6">
        <f ca="1">TODAY()</f>
        <v>37355</v>
      </c>
    </row>
    <row r="2" spans="1:10" s="7" customFormat="1" ht="13.5" thickBot="1">
      <c r="A2" s="8"/>
      <c r="B2" s="8" t="s">
        <v>9</v>
      </c>
      <c r="C2" s="9" t="s">
        <v>0</v>
      </c>
      <c r="D2" s="9" t="s">
        <v>1</v>
      </c>
      <c r="E2" s="9" t="s">
        <v>2</v>
      </c>
      <c r="F2" s="8"/>
      <c r="G2" s="9" t="s">
        <v>3</v>
      </c>
      <c r="H2" s="8"/>
      <c r="I2" s="13" t="s">
        <v>4</v>
      </c>
      <c r="J2" s="8" t="s">
        <v>5</v>
      </c>
    </row>
    <row r="3" spans="1:10" ht="5.25" customHeight="1" thickBot="1">
      <c r="A3" s="8"/>
      <c r="B3" s="2"/>
      <c r="C3" s="5"/>
      <c r="D3" s="5"/>
      <c r="E3" s="5"/>
      <c r="F3" s="2"/>
      <c r="G3" s="5"/>
      <c r="H3" s="2"/>
      <c r="I3" s="14"/>
      <c r="J3" s="2"/>
    </row>
    <row r="4" spans="1:10" ht="13.5" thickBot="1">
      <c r="A4" s="8" t="s">
        <v>6</v>
      </c>
      <c r="B4" s="2" t="s">
        <v>42</v>
      </c>
      <c r="C4" s="5"/>
      <c r="D4" s="5"/>
      <c r="E4" s="5"/>
      <c r="F4" s="2"/>
      <c r="G4" s="5"/>
      <c r="H4" s="2"/>
      <c r="I4" s="14"/>
      <c r="J4" s="2"/>
    </row>
    <row r="5" spans="1:10" ht="6" customHeight="1" thickBot="1">
      <c r="A5" s="8"/>
      <c r="B5" s="2"/>
      <c r="C5" s="5"/>
      <c r="D5" s="5"/>
      <c r="E5" s="5"/>
      <c r="F5" s="2"/>
      <c r="G5" s="5"/>
      <c r="H5" s="2"/>
      <c r="I5" s="14"/>
      <c r="J5" s="2"/>
    </row>
    <row r="6" spans="1:10" ht="13.5" thickBot="1">
      <c r="A6" s="8">
        <v>1</v>
      </c>
      <c r="B6" s="2" t="s">
        <v>10</v>
      </c>
      <c r="C6" s="5">
        <v>245.67</v>
      </c>
      <c r="D6" s="5">
        <v>239.26</v>
      </c>
      <c r="E6" s="5">
        <v>240.63</v>
      </c>
      <c r="F6" s="2"/>
      <c r="G6" s="5">
        <f aca="true" t="shared" si="0" ref="G6:G32">IF(SUM(C6:E6)=0,"",SUM(C6:E6)/3)</f>
        <v>241.85333333333332</v>
      </c>
      <c r="H6" s="2"/>
      <c r="I6" s="14">
        <v>247.85</v>
      </c>
      <c r="J6" s="9">
        <f aca="true" t="shared" si="1" ref="J6:J16">IF(SUM(C6,D6,E6,I6,I6)/5=0,0,SUM(C6,D6,E6,I6,I6)/5)</f>
        <v>244.252</v>
      </c>
    </row>
    <row r="7" spans="1:12" ht="13.5" thickBot="1">
      <c r="A7" s="8">
        <v>2</v>
      </c>
      <c r="B7" s="2" t="s">
        <v>20</v>
      </c>
      <c r="C7" s="5">
        <v>224.07</v>
      </c>
      <c r="D7" s="5">
        <v>221.95</v>
      </c>
      <c r="E7" s="5">
        <v>218.5</v>
      </c>
      <c r="F7" s="2"/>
      <c r="G7" s="5">
        <f>IF(SUM(C7:E7)=0,"",SUM(C7:E7)/3)</f>
        <v>221.50666666666666</v>
      </c>
      <c r="H7" s="2"/>
      <c r="I7" s="14">
        <v>234.63</v>
      </c>
      <c r="J7" s="9">
        <f>IF(SUM(C7,D7,E7,I7,I7)/5=0,0,SUM(C7,D7,E7,I7,I7)/5)</f>
        <v>226.756</v>
      </c>
      <c r="L7" s="10" t="s">
        <v>40</v>
      </c>
    </row>
    <row r="8" spans="1:12" ht="13.5" thickBot="1">
      <c r="A8" s="8">
        <v>3</v>
      </c>
      <c r="B8" s="2" t="s">
        <v>61</v>
      </c>
      <c r="C8" s="5">
        <v>234.09</v>
      </c>
      <c r="D8" s="5">
        <v>222.3</v>
      </c>
      <c r="E8" s="5">
        <v>223.87</v>
      </c>
      <c r="F8" s="2"/>
      <c r="G8" s="5">
        <f t="shared" si="0"/>
        <v>226.75333333333333</v>
      </c>
      <c r="H8" s="2"/>
      <c r="I8" s="14">
        <v>219.23</v>
      </c>
      <c r="J8" s="9">
        <f t="shared" si="1"/>
        <v>223.744</v>
      </c>
      <c r="L8" t="s">
        <v>37</v>
      </c>
    </row>
    <row r="9" spans="1:12" ht="13.5" thickBot="1">
      <c r="A9" s="8">
        <v>4</v>
      </c>
      <c r="B9" s="2" t="s">
        <v>25</v>
      </c>
      <c r="C9" s="5">
        <v>217.6</v>
      </c>
      <c r="D9" s="5">
        <v>211.82</v>
      </c>
      <c r="E9" s="5">
        <v>222.27</v>
      </c>
      <c r="F9" s="2"/>
      <c r="G9" s="5">
        <f t="shared" si="0"/>
        <v>217.23</v>
      </c>
      <c r="H9" s="2"/>
      <c r="I9" s="14">
        <v>213.69</v>
      </c>
      <c r="J9" s="9">
        <f t="shared" si="1"/>
        <v>215.814</v>
      </c>
      <c r="L9" t="s">
        <v>39</v>
      </c>
    </row>
    <row r="10" spans="1:12" ht="13.5" thickBot="1">
      <c r="A10" s="8">
        <v>5</v>
      </c>
      <c r="B10" s="2" t="s">
        <v>17</v>
      </c>
      <c r="C10" s="5">
        <v>218.59</v>
      </c>
      <c r="D10" s="5">
        <v>208.26</v>
      </c>
      <c r="E10" s="5">
        <v>196.47</v>
      </c>
      <c r="F10" s="2"/>
      <c r="G10" s="5">
        <f t="shared" si="0"/>
        <v>207.77333333333334</v>
      </c>
      <c r="H10" s="2"/>
      <c r="I10" s="14">
        <v>201.57</v>
      </c>
      <c r="J10" s="9">
        <f t="shared" si="1"/>
        <v>205.292</v>
      </c>
      <c r="L10" t="s">
        <v>38</v>
      </c>
    </row>
    <row r="11" spans="1:12" ht="13.5" thickBot="1">
      <c r="A11" s="8">
        <v>6</v>
      </c>
      <c r="B11" s="2" t="s">
        <v>35</v>
      </c>
      <c r="C11" s="5">
        <v>200.9</v>
      </c>
      <c r="D11" s="5">
        <v>204.04</v>
      </c>
      <c r="E11" s="5">
        <v>198.16</v>
      </c>
      <c r="F11" s="2"/>
      <c r="G11" s="5">
        <f t="shared" si="0"/>
        <v>201.03333333333333</v>
      </c>
      <c r="H11" s="2"/>
      <c r="I11" s="14">
        <v>207.24</v>
      </c>
      <c r="J11" s="9">
        <f t="shared" si="1"/>
        <v>203.51600000000002</v>
      </c>
      <c r="L11" t="s">
        <v>51</v>
      </c>
    </row>
    <row r="12" spans="1:12" ht="13.5" thickBot="1">
      <c r="A12" s="8">
        <v>7</v>
      </c>
      <c r="B12" s="2" t="s">
        <v>90</v>
      </c>
      <c r="C12" s="5">
        <v>178.66</v>
      </c>
      <c r="D12" s="5">
        <v>185.77</v>
      </c>
      <c r="E12" s="5">
        <v>216.13</v>
      </c>
      <c r="F12" s="2"/>
      <c r="G12" s="5">
        <f t="shared" si="0"/>
        <v>193.51999999999998</v>
      </c>
      <c r="H12" s="2"/>
      <c r="I12" s="14">
        <v>213.39</v>
      </c>
      <c r="J12" s="9">
        <f t="shared" si="1"/>
        <v>201.468</v>
      </c>
      <c r="L12" t="s">
        <v>50</v>
      </c>
    </row>
    <row r="13" spans="1:10" ht="13.5" thickBot="1">
      <c r="A13" s="8">
        <v>8</v>
      </c>
      <c r="B13" s="2" t="s">
        <v>19</v>
      </c>
      <c r="C13" s="5">
        <v>195.95</v>
      </c>
      <c r="D13" s="5">
        <v>191.13</v>
      </c>
      <c r="E13" s="5">
        <v>176.43</v>
      </c>
      <c r="F13" s="2"/>
      <c r="G13" s="5">
        <f t="shared" si="0"/>
        <v>187.83666666666667</v>
      </c>
      <c r="H13" s="2"/>
      <c r="I13" s="14">
        <v>195.73</v>
      </c>
      <c r="J13" s="9">
        <f t="shared" si="1"/>
        <v>190.994</v>
      </c>
    </row>
    <row r="14" spans="1:10" ht="13.5" thickBot="1">
      <c r="A14" s="8">
        <v>9</v>
      </c>
      <c r="B14" s="2" t="s">
        <v>29</v>
      </c>
      <c r="C14" s="5">
        <v>209.12</v>
      </c>
      <c r="D14" s="5">
        <v>198.63</v>
      </c>
      <c r="E14" s="5">
        <v>0</v>
      </c>
      <c r="F14" s="2"/>
      <c r="G14" s="5">
        <f>IF(SUM(C14:E14)=0,"",SUM(C14:E14)/3)</f>
        <v>135.91666666666666</v>
      </c>
      <c r="H14" s="2"/>
      <c r="I14" s="14">
        <v>204.8</v>
      </c>
      <c r="J14" s="9">
        <f t="shared" si="1"/>
        <v>163.46999999999997</v>
      </c>
    </row>
    <row r="15" spans="1:10" ht="13.5" thickBot="1">
      <c r="A15" s="8">
        <v>10</v>
      </c>
      <c r="B15" s="2" t="s">
        <v>88</v>
      </c>
      <c r="C15" s="5">
        <v>208.26</v>
      </c>
      <c r="D15" s="5">
        <v>224.76</v>
      </c>
      <c r="E15" s="5">
        <v>221.86</v>
      </c>
      <c r="F15" s="2"/>
      <c r="G15" s="5">
        <f t="shared" si="0"/>
        <v>218.29333333333332</v>
      </c>
      <c r="H15" s="2"/>
      <c r="I15" s="14">
        <v>0</v>
      </c>
      <c r="J15" s="9">
        <f t="shared" si="1"/>
        <v>130.976</v>
      </c>
    </row>
    <row r="16" spans="1:12" ht="13.5" thickBot="1">
      <c r="A16" s="8">
        <v>11</v>
      </c>
      <c r="B16" s="2" t="s">
        <v>18</v>
      </c>
      <c r="C16" s="5">
        <v>213.6</v>
      </c>
      <c r="D16" s="5">
        <v>218.84</v>
      </c>
      <c r="E16" s="5">
        <v>217.41</v>
      </c>
      <c r="F16" s="2"/>
      <c r="G16" s="5">
        <f>IF(SUM(C16:E16)=0,"",SUM(C16:E16)/3)</f>
        <v>216.61666666666667</v>
      </c>
      <c r="H16" s="2"/>
      <c r="I16" s="14">
        <v>0</v>
      </c>
      <c r="J16" s="9">
        <f t="shared" si="1"/>
        <v>129.97</v>
      </c>
      <c r="L16" t="s">
        <v>48</v>
      </c>
    </row>
    <row r="17" spans="1:12" ht="13.5" thickBot="1">
      <c r="A17" s="8"/>
      <c r="B17" s="2"/>
      <c r="C17" s="5"/>
      <c r="D17" s="5"/>
      <c r="E17" s="5"/>
      <c r="F17" s="2"/>
      <c r="G17" s="5">
        <f t="shared" si="0"/>
      </c>
      <c r="H17" s="2"/>
      <c r="I17" s="14"/>
      <c r="J17" s="9"/>
      <c r="L17" t="s">
        <v>49</v>
      </c>
    </row>
    <row r="18" spans="1:10" s="7" customFormat="1" ht="13.5" thickBot="1">
      <c r="A18" s="8" t="s">
        <v>7</v>
      </c>
      <c r="B18" s="11" t="s">
        <v>43</v>
      </c>
      <c r="C18" s="9" t="s">
        <v>0</v>
      </c>
      <c r="D18" s="9" t="s">
        <v>1</v>
      </c>
      <c r="E18" s="9" t="s">
        <v>2</v>
      </c>
      <c r="F18" s="8"/>
      <c r="G18" s="5"/>
      <c r="H18" s="8"/>
      <c r="I18" s="13"/>
      <c r="J18" s="9"/>
    </row>
    <row r="19" spans="1:10" s="7" customFormat="1" ht="6" customHeight="1" thickBot="1">
      <c r="A19" s="8"/>
      <c r="B19" s="8"/>
      <c r="C19" s="9"/>
      <c r="D19" s="9"/>
      <c r="E19" s="9"/>
      <c r="F19" s="8"/>
      <c r="G19" s="5">
        <f t="shared" si="0"/>
      </c>
      <c r="H19" s="8"/>
      <c r="I19" s="13"/>
      <c r="J19" s="9"/>
    </row>
    <row r="20" spans="1:10" ht="13.5" thickBot="1">
      <c r="A20" s="8">
        <v>1</v>
      </c>
      <c r="B20" s="2" t="s">
        <v>26</v>
      </c>
      <c r="C20" s="5">
        <v>212.13</v>
      </c>
      <c r="D20" s="5">
        <v>194.2</v>
      </c>
      <c r="E20" s="5">
        <v>199.05</v>
      </c>
      <c r="F20" s="2"/>
      <c r="G20" s="5">
        <f t="shared" si="0"/>
        <v>201.79333333333332</v>
      </c>
      <c r="H20" s="2"/>
      <c r="I20" s="14">
        <v>194.25</v>
      </c>
      <c r="J20" s="9">
        <f aca="true" t="shared" si="2" ref="J20:J32">IF(SUM(C20,D20,E20,I20,I20)/5=0,0,SUM(C20,D20,E20,I20,I20)/5)</f>
        <v>198.776</v>
      </c>
    </row>
    <row r="21" spans="1:10" ht="13.5" thickBot="1">
      <c r="A21" s="8">
        <v>2</v>
      </c>
      <c r="B21" s="2" t="s">
        <v>31</v>
      </c>
      <c r="C21" s="5">
        <v>205</v>
      </c>
      <c r="D21" s="5">
        <v>196.75</v>
      </c>
      <c r="E21" s="5">
        <v>187.11</v>
      </c>
      <c r="F21" s="2"/>
      <c r="G21" s="5">
        <f t="shared" si="0"/>
        <v>196.28666666666666</v>
      </c>
      <c r="H21" s="2"/>
      <c r="I21" s="14">
        <v>199.15</v>
      </c>
      <c r="J21" s="9">
        <f t="shared" si="2"/>
        <v>197.432</v>
      </c>
    </row>
    <row r="22" spans="1:10" ht="13.5" thickBot="1">
      <c r="A22" s="8">
        <v>3</v>
      </c>
      <c r="B22" s="2" t="s">
        <v>96</v>
      </c>
      <c r="C22" s="5">
        <v>195.13</v>
      </c>
      <c r="D22" s="5">
        <v>202.63</v>
      </c>
      <c r="E22" s="5">
        <v>189.52</v>
      </c>
      <c r="F22" s="2"/>
      <c r="G22" s="5">
        <f t="shared" si="0"/>
        <v>195.76</v>
      </c>
      <c r="H22" s="2"/>
      <c r="I22" s="14">
        <v>197.88</v>
      </c>
      <c r="J22" s="9">
        <f t="shared" si="2"/>
        <v>196.608</v>
      </c>
    </row>
    <row r="23" spans="1:10" ht="13.5" thickBot="1">
      <c r="A23" s="8">
        <v>4</v>
      </c>
      <c r="B23" s="2" t="s">
        <v>16</v>
      </c>
      <c r="C23" s="5">
        <v>202.66</v>
      </c>
      <c r="D23" s="5">
        <v>188</v>
      </c>
      <c r="E23" s="5">
        <v>182.67</v>
      </c>
      <c r="F23" s="2"/>
      <c r="G23" s="5">
        <f t="shared" si="0"/>
        <v>191.10999999999999</v>
      </c>
      <c r="H23" s="2"/>
      <c r="I23" s="14">
        <v>196.67</v>
      </c>
      <c r="J23" s="9">
        <f t="shared" si="2"/>
        <v>193.33399999999997</v>
      </c>
    </row>
    <row r="24" spans="1:10" ht="13.5" thickBot="1">
      <c r="A24" s="8">
        <v>5</v>
      </c>
      <c r="B24" s="2" t="s">
        <v>24</v>
      </c>
      <c r="C24" s="5">
        <v>199.1</v>
      </c>
      <c r="D24" s="5">
        <v>187.58</v>
      </c>
      <c r="E24" s="5">
        <v>152.17</v>
      </c>
      <c r="F24" s="2"/>
      <c r="G24" s="5">
        <f t="shared" si="0"/>
        <v>179.61666666666667</v>
      </c>
      <c r="H24" s="2"/>
      <c r="I24" s="14">
        <v>187.76</v>
      </c>
      <c r="J24" s="9">
        <f t="shared" si="2"/>
        <v>182.874</v>
      </c>
    </row>
    <row r="25" spans="1:10" ht="13.5" thickBot="1">
      <c r="A25" s="8">
        <v>6</v>
      </c>
      <c r="B25" s="2" t="s">
        <v>32</v>
      </c>
      <c r="C25" s="5">
        <v>187.32</v>
      </c>
      <c r="D25" s="5">
        <v>184.66</v>
      </c>
      <c r="E25" s="5">
        <v>161.24</v>
      </c>
      <c r="F25" s="2"/>
      <c r="G25" s="5">
        <f t="shared" si="0"/>
        <v>177.74</v>
      </c>
      <c r="H25" s="2"/>
      <c r="I25" s="14">
        <v>185.63</v>
      </c>
      <c r="J25" s="9">
        <f t="shared" si="2"/>
        <v>180.89600000000002</v>
      </c>
    </row>
    <row r="26" spans="1:10" ht="13.5" thickBot="1">
      <c r="A26" s="8">
        <v>7</v>
      </c>
      <c r="B26" s="2" t="s">
        <v>91</v>
      </c>
      <c r="C26" s="5">
        <v>168.69</v>
      </c>
      <c r="D26" s="5">
        <v>173.91</v>
      </c>
      <c r="E26" s="5">
        <v>170.65</v>
      </c>
      <c r="F26" s="2"/>
      <c r="G26" s="5">
        <f t="shared" si="0"/>
        <v>171.08333333333334</v>
      </c>
      <c r="H26" s="2"/>
      <c r="I26" s="14">
        <v>192.13</v>
      </c>
      <c r="J26" s="9">
        <f t="shared" si="2"/>
        <v>179.502</v>
      </c>
    </row>
    <row r="27" spans="1:10" ht="13.5" thickBot="1">
      <c r="A27" s="8">
        <v>8</v>
      </c>
      <c r="B27" s="2" t="s">
        <v>15</v>
      </c>
      <c r="C27" s="5">
        <v>189.34</v>
      </c>
      <c r="D27" s="5">
        <v>183.2</v>
      </c>
      <c r="E27" s="5">
        <v>175.43</v>
      </c>
      <c r="F27" s="2"/>
      <c r="G27" s="5">
        <f t="shared" si="0"/>
        <v>182.65666666666667</v>
      </c>
      <c r="H27" s="2"/>
      <c r="I27" s="14">
        <v>164.97</v>
      </c>
      <c r="J27" s="9">
        <f t="shared" si="2"/>
        <v>175.58200000000002</v>
      </c>
    </row>
    <row r="28" spans="1:10" ht="13.5" thickBot="1">
      <c r="A28" s="8">
        <v>9</v>
      </c>
      <c r="B28" s="2" t="s">
        <v>89</v>
      </c>
      <c r="C28" s="5">
        <v>169.62</v>
      </c>
      <c r="D28" s="5">
        <v>164.16</v>
      </c>
      <c r="E28" s="5">
        <v>157.16</v>
      </c>
      <c r="F28" s="2"/>
      <c r="G28" s="5">
        <f t="shared" si="0"/>
        <v>163.64666666666665</v>
      </c>
      <c r="H28" s="2"/>
      <c r="I28" s="14">
        <v>165.49</v>
      </c>
      <c r="J28" s="9">
        <f t="shared" si="2"/>
        <v>164.384</v>
      </c>
    </row>
    <row r="29" spans="1:10" ht="13.5" thickBot="1">
      <c r="A29" s="8">
        <v>10</v>
      </c>
      <c r="B29" s="2" t="s">
        <v>28</v>
      </c>
      <c r="C29" s="5">
        <v>174.19</v>
      </c>
      <c r="D29" s="5">
        <v>175.36</v>
      </c>
      <c r="E29" s="5">
        <v>157.51</v>
      </c>
      <c r="F29" s="2"/>
      <c r="G29" s="5">
        <f t="shared" si="0"/>
        <v>169.02</v>
      </c>
      <c r="H29" s="2"/>
      <c r="I29" s="14">
        <v>155.02</v>
      </c>
      <c r="J29" s="9">
        <f t="shared" si="2"/>
        <v>163.42000000000002</v>
      </c>
    </row>
    <row r="30" spans="1:10" ht="13.5" thickBot="1">
      <c r="A30" s="8">
        <v>11</v>
      </c>
      <c r="B30" s="2" t="s">
        <v>34</v>
      </c>
      <c r="C30" s="5">
        <v>155.36</v>
      </c>
      <c r="D30" s="5">
        <v>165.21</v>
      </c>
      <c r="E30" s="5">
        <v>150.35</v>
      </c>
      <c r="F30" s="2"/>
      <c r="G30" s="5">
        <f t="shared" si="0"/>
        <v>156.97333333333336</v>
      </c>
      <c r="H30" s="2"/>
      <c r="I30" s="14">
        <v>159.47</v>
      </c>
      <c r="J30" s="9">
        <f t="shared" si="2"/>
        <v>157.97200000000004</v>
      </c>
    </row>
    <row r="31" spans="1:10" ht="13.5" thickBot="1">
      <c r="A31" s="8">
        <v>12</v>
      </c>
      <c r="B31" s="2" t="s">
        <v>87</v>
      </c>
      <c r="C31" s="5">
        <v>0</v>
      </c>
      <c r="D31" s="5">
        <v>170.73</v>
      </c>
      <c r="E31" s="5">
        <v>0</v>
      </c>
      <c r="F31" s="2"/>
      <c r="G31" s="5">
        <f t="shared" si="0"/>
        <v>56.91</v>
      </c>
      <c r="H31" s="2"/>
      <c r="I31" s="14">
        <v>187.2</v>
      </c>
      <c r="J31" s="9">
        <f t="shared" si="2"/>
        <v>109.02599999999998</v>
      </c>
    </row>
    <row r="32" spans="1:10" ht="13.5" thickBot="1">
      <c r="A32" s="8">
        <v>13</v>
      </c>
      <c r="B32" s="2" t="s">
        <v>22</v>
      </c>
      <c r="C32" s="5">
        <v>167.58</v>
      </c>
      <c r="D32" s="5">
        <v>168</v>
      </c>
      <c r="E32" s="5">
        <v>152.66</v>
      </c>
      <c r="F32" s="2"/>
      <c r="G32" s="5">
        <f t="shared" si="0"/>
        <v>162.74666666666667</v>
      </c>
      <c r="H32" s="2"/>
      <c r="I32" s="14">
        <v>0</v>
      </c>
      <c r="J32" s="9">
        <f t="shared" si="2"/>
        <v>97.648</v>
      </c>
    </row>
    <row r="33" spans="1:10" ht="13.5" thickBot="1">
      <c r="A33" s="8"/>
      <c r="B33" s="2"/>
      <c r="C33" s="5"/>
      <c r="D33" s="5"/>
      <c r="E33" s="5"/>
      <c r="F33" s="2"/>
      <c r="G33" s="5"/>
      <c r="H33" s="2"/>
      <c r="I33" s="14"/>
      <c r="J33" s="9"/>
    </row>
    <row r="34" spans="1:10" s="7" customFormat="1" ht="12.75" customHeight="1" thickBot="1">
      <c r="A34" s="8" t="s">
        <v>8</v>
      </c>
      <c r="B34" s="11" t="s">
        <v>44</v>
      </c>
      <c r="C34" s="9" t="s">
        <v>1</v>
      </c>
      <c r="D34" s="9"/>
      <c r="E34" s="9" t="s">
        <v>1</v>
      </c>
      <c r="F34" s="8"/>
      <c r="G34" s="9"/>
      <c r="H34" s="8"/>
      <c r="I34" s="13"/>
      <c r="J34" s="9"/>
    </row>
    <row r="35" spans="1:10" s="7" customFormat="1" ht="5.25" customHeight="1" thickBot="1">
      <c r="A35" s="8"/>
      <c r="B35" s="2"/>
      <c r="C35" s="5"/>
      <c r="D35" s="5"/>
      <c r="E35" s="5"/>
      <c r="F35" s="2"/>
      <c r="G35" s="5"/>
      <c r="H35" s="2"/>
      <c r="I35" s="14"/>
      <c r="J35" s="9"/>
    </row>
    <row r="36" spans="1:10" s="7" customFormat="1" ht="12.75" customHeight="1" thickBot="1">
      <c r="A36" s="8">
        <v>1</v>
      </c>
      <c r="B36" s="2" t="s">
        <v>21</v>
      </c>
      <c r="C36" s="5">
        <v>158.52</v>
      </c>
      <c r="D36" s="5"/>
      <c r="E36" s="5">
        <v>151.7</v>
      </c>
      <c r="F36" s="2"/>
      <c r="G36" s="5">
        <f>IF(SUM(C36,E36)=0,"",AVERAGE(C36,E36))</f>
        <v>155.11</v>
      </c>
      <c r="H36" s="2"/>
      <c r="I36" s="14">
        <v>174.9</v>
      </c>
      <c r="J36" s="9">
        <f aca="true" t="shared" si="3" ref="J36:J41">IF(SUM(C36,D36,E36,I36,I36)/5=0,0,SUM(C36,E36,I36,I36)/4)</f>
        <v>165.005</v>
      </c>
    </row>
    <row r="37" spans="1:10" ht="13.5" thickBot="1">
      <c r="A37" s="8">
        <v>2</v>
      </c>
      <c r="B37" s="2" t="s">
        <v>27</v>
      </c>
      <c r="C37" s="5">
        <v>154.89</v>
      </c>
      <c r="D37" s="5"/>
      <c r="E37" s="5">
        <v>151.08</v>
      </c>
      <c r="F37" s="2"/>
      <c r="G37" s="5">
        <f aca="true" t="shared" si="4" ref="G37:G44">IF(SUM(C37,E37)=0,"",AVERAGE(C37,E37))</f>
        <v>152.985</v>
      </c>
      <c r="H37" s="2"/>
      <c r="I37" s="14">
        <v>154.22</v>
      </c>
      <c r="J37" s="9">
        <f t="shared" si="3"/>
        <v>153.60250000000002</v>
      </c>
    </row>
    <row r="38" spans="1:10" ht="13.5" thickBot="1">
      <c r="A38" s="8">
        <v>3</v>
      </c>
      <c r="B38" s="2" t="s">
        <v>33</v>
      </c>
      <c r="C38" s="5">
        <v>150.24</v>
      </c>
      <c r="D38" s="5"/>
      <c r="E38" s="5">
        <v>141.89</v>
      </c>
      <c r="F38" s="2"/>
      <c r="G38" s="5">
        <f t="shared" si="4"/>
        <v>146.065</v>
      </c>
      <c r="H38" s="2"/>
      <c r="I38" s="14">
        <v>153.11</v>
      </c>
      <c r="J38" s="9">
        <f t="shared" si="3"/>
        <v>149.5875</v>
      </c>
    </row>
    <row r="39" spans="1:10" ht="13.5" thickBot="1">
      <c r="A39" s="8">
        <v>4</v>
      </c>
      <c r="B39" s="2" t="s">
        <v>30</v>
      </c>
      <c r="C39" s="5">
        <v>0</v>
      </c>
      <c r="D39" s="5"/>
      <c r="E39" s="5">
        <v>0</v>
      </c>
      <c r="F39" s="2"/>
      <c r="G39" s="5">
        <f t="shared" si="4"/>
      </c>
      <c r="H39" s="2"/>
      <c r="I39" s="14">
        <v>150.94</v>
      </c>
      <c r="J39" s="9">
        <f t="shared" si="3"/>
        <v>75.47</v>
      </c>
    </row>
    <row r="40" spans="1:11" ht="13.5" thickBot="1">
      <c r="A40" s="8">
        <v>5</v>
      </c>
      <c r="B40" s="2" t="s">
        <v>23</v>
      </c>
      <c r="C40" s="5">
        <v>139.72</v>
      </c>
      <c r="D40" s="5"/>
      <c r="E40" s="5">
        <v>0</v>
      </c>
      <c r="F40" s="2"/>
      <c r="G40" s="5">
        <f t="shared" si="4"/>
        <v>69.86</v>
      </c>
      <c r="H40" s="2"/>
      <c r="I40" s="14">
        <v>0</v>
      </c>
      <c r="J40" s="9">
        <f t="shared" si="3"/>
        <v>34.93</v>
      </c>
      <c r="K40" s="9"/>
    </row>
    <row r="41" spans="1:10" s="7" customFormat="1" ht="13.5" customHeight="1" thickBot="1">
      <c r="A41" s="8">
        <v>6</v>
      </c>
      <c r="B41" s="2" t="s">
        <v>52</v>
      </c>
      <c r="C41" s="5">
        <v>137.75</v>
      </c>
      <c r="D41" s="5"/>
      <c r="E41" s="5">
        <v>0</v>
      </c>
      <c r="F41" s="2"/>
      <c r="G41" s="5">
        <f>IF(SUM(C41,E41)=0,"",AVERAGE(C41,E41))</f>
        <v>68.875</v>
      </c>
      <c r="H41" s="2"/>
      <c r="I41" s="14">
        <v>0</v>
      </c>
      <c r="J41" s="9">
        <f t="shared" si="3"/>
        <v>34.4375</v>
      </c>
    </row>
    <row r="42" spans="1:10" ht="13.5" thickBot="1">
      <c r="A42" s="8"/>
      <c r="B42" s="2"/>
      <c r="C42" s="5"/>
      <c r="D42" s="5"/>
      <c r="E42" s="5"/>
      <c r="F42" s="2"/>
      <c r="G42" s="5">
        <f t="shared" si="4"/>
      </c>
      <c r="H42" s="2"/>
      <c r="I42" s="14"/>
      <c r="J42" s="5"/>
    </row>
    <row r="43" spans="1:10" ht="13.5" thickBot="1">
      <c r="A43" s="8"/>
      <c r="B43" s="8"/>
      <c r="C43" s="9"/>
      <c r="D43" s="9"/>
      <c r="E43" s="9"/>
      <c r="F43" s="8"/>
      <c r="G43" s="9"/>
      <c r="H43" s="8"/>
      <c r="I43" s="13"/>
      <c r="J43" s="5"/>
    </row>
    <row r="44" spans="1:10" ht="13.5" thickBot="1">
      <c r="A44" s="8"/>
      <c r="B44" s="2"/>
      <c r="C44" s="5"/>
      <c r="D44" s="5"/>
      <c r="E44" s="5"/>
      <c r="F44" s="2"/>
      <c r="G44" s="5">
        <f t="shared" si="4"/>
      </c>
      <c r="H44" s="2"/>
      <c r="I44" s="14"/>
      <c r="J44" s="5"/>
    </row>
    <row r="45" spans="1:10" ht="12.75">
      <c r="A45" s="16"/>
      <c r="B45" s="17"/>
      <c r="C45" s="18"/>
      <c r="D45" s="18"/>
      <c r="E45" s="18"/>
      <c r="F45" s="17"/>
      <c r="G45" s="18"/>
      <c r="H45" s="17"/>
      <c r="I45" s="19"/>
      <c r="J45" s="18"/>
    </row>
    <row r="46" spans="2:6" ht="12.75">
      <c r="B46" t="s">
        <v>140</v>
      </c>
      <c r="C46"/>
      <c r="D46" t="s">
        <v>138</v>
      </c>
      <c r="E46"/>
      <c r="F46" t="s">
        <v>141</v>
      </c>
    </row>
    <row r="47" spans="2:6" ht="12.75">
      <c r="B47" t="s">
        <v>144</v>
      </c>
      <c r="C47"/>
      <c r="D47" t="s">
        <v>61</v>
      </c>
      <c r="E47"/>
      <c r="F47" t="s">
        <v>143</v>
      </c>
    </row>
    <row r="48" spans="3:5" ht="12.75">
      <c r="C48"/>
      <c r="D48"/>
      <c r="E48"/>
    </row>
    <row r="49" ht="12.75">
      <c r="B49" t="s">
        <v>41</v>
      </c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&amp;L&amp;"Arial,Vet"&amp;12Belgisch Kampioenschap Surfcasting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6"/>
  <sheetViews>
    <sheetView workbookViewId="0" topLeftCell="A1">
      <selection activeCell="D19" sqref="D19"/>
    </sheetView>
  </sheetViews>
  <sheetFormatPr defaultColWidth="9.140625" defaultRowHeight="12.75"/>
  <cols>
    <col min="2" max="2" width="25.7109375" style="0" customWidth="1"/>
  </cols>
  <sheetData>
    <row r="1" ht="12.75">
      <c r="A1" t="s">
        <v>12</v>
      </c>
    </row>
    <row r="3" spans="1:5" ht="12.75">
      <c r="A3" t="s">
        <v>14</v>
      </c>
      <c r="B3" t="s">
        <v>13</v>
      </c>
      <c r="C3" t="s">
        <v>0</v>
      </c>
      <c r="D3" t="s">
        <v>1</v>
      </c>
      <c r="E3" t="s">
        <v>2</v>
      </c>
    </row>
    <row r="5" spans="1:4" ht="12.75">
      <c r="A5">
        <v>1</v>
      </c>
      <c r="B5" t="s">
        <v>15</v>
      </c>
      <c r="D5">
        <v>170.39</v>
      </c>
    </row>
    <row r="6" spans="1:5" ht="12.75">
      <c r="A6">
        <v>2</v>
      </c>
      <c r="B6" t="s">
        <v>16</v>
      </c>
      <c r="C6">
        <v>162.65</v>
      </c>
      <c r="E6">
        <v>175.24</v>
      </c>
    </row>
    <row r="7" spans="1:4" ht="12.75">
      <c r="A7">
        <v>3</v>
      </c>
      <c r="B7" t="s">
        <v>17</v>
      </c>
      <c r="D7">
        <v>196.66</v>
      </c>
    </row>
    <row r="8" spans="1:5" ht="12.75">
      <c r="A8">
        <v>4</v>
      </c>
      <c r="B8" t="s">
        <v>18</v>
      </c>
      <c r="C8" s="3">
        <v>213.6</v>
      </c>
      <c r="D8">
        <v>208.99</v>
      </c>
      <c r="E8">
        <v>210.96</v>
      </c>
    </row>
    <row r="9" spans="1:4" ht="12.75">
      <c r="A9">
        <v>5</v>
      </c>
      <c r="B9" t="s">
        <v>19</v>
      </c>
      <c r="D9">
        <v>191.13</v>
      </c>
    </row>
    <row r="10" spans="1:5" ht="12.75">
      <c r="A10">
        <v>6</v>
      </c>
      <c r="B10" t="s">
        <v>20</v>
      </c>
      <c r="C10">
        <v>215.46</v>
      </c>
      <c r="D10">
        <v>213.14</v>
      </c>
      <c r="E10">
        <v>209.89</v>
      </c>
    </row>
    <row r="11" spans="1:4" ht="12.75">
      <c r="A11">
        <v>7</v>
      </c>
      <c r="B11" t="s">
        <v>21</v>
      </c>
      <c r="D11" s="3">
        <v>151.7</v>
      </c>
    </row>
    <row r="12" spans="1:4" ht="12.75">
      <c r="A12">
        <v>8</v>
      </c>
      <c r="B12" t="s">
        <v>22</v>
      </c>
      <c r="C12">
        <v>165.71</v>
      </c>
      <c r="D12" s="3">
        <v>168</v>
      </c>
    </row>
    <row r="13" spans="1:4" ht="12.75">
      <c r="A13">
        <v>9</v>
      </c>
      <c r="B13" t="s">
        <v>23</v>
      </c>
      <c r="D13">
        <v>139.72</v>
      </c>
    </row>
    <row r="14" spans="1:4" ht="12.75">
      <c r="A14">
        <v>10</v>
      </c>
      <c r="B14" t="s">
        <v>24</v>
      </c>
      <c r="D14">
        <v>162.56</v>
      </c>
    </row>
    <row r="15" spans="1:4" ht="12.75">
      <c r="A15">
        <v>11</v>
      </c>
      <c r="B15" t="s">
        <v>25</v>
      </c>
      <c r="D15">
        <v>182.47</v>
      </c>
    </row>
    <row r="16" spans="1:4" ht="12.75">
      <c r="A16">
        <v>12</v>
      </c>
      <c r="B16" t="s">
        <v>26</v>
      </c>
      <c r="D16" s="3">
        <v>194.2</v>
      </c>
    </row>
    <row r="17" spans="1:4" ht="12.75">
      <c r="A17">
        <v>13</v>
      </c>
      <c r="B17" t="s">
        <v>27</v>
      </c>
      <c r="D17">
        <v>151.08</v>
      </c>
    </row>
    <row r="18" spans="1:4" ht="12.75">
      <c r="A18">
        <v>14</v>
      </c>
      <c r="B18" t="s">
        <v>28</v>
      </c>
      <c r="D18">
        <v>175.36</v>
      </c>
    </row>
    <row r="19" spans="1:3" ht="12.75">
      <c r="A19">
        <v>15</v>
      </c>
      <c r="B19" t="s">
        <v>10</v>
      </c>
      <c r="C19">
        <v>245.67</v>
      </c>
    </row>
    <row r="20" spans="1:4" ht="12.75">
      <c r="A20">
        <v>16</v>
      </c>
      <c r="B20" t="s">
        <v>29</v>
      </c>
      <c r="C20">
        <v>209.12</v>
      </c>
      <c r="D20">
        <v>192.07</v>
      </c>
    </row>
    <row r="21" spans="1:4" ht="12.75">
      <c r="A21">
        <v>17</v>
      </c>
      <c r="B21" t="s">
        <v>30</v>
      </c>
      <c r="D21">
        <v>0</v>
      </c>
    </row>
    <row r="22" spans="1:5" ht="12.75">
      <c r="A22">
        <v>18</v>
      </c>
      <c r="B22" t="s">
        <v>31</v>
      </c>
      <c r="C22">
        <v>201.44</v>
      </c>
      <c r="D22">
        <v>194.54</v>
      </c>
      <c r="E22">
        <v>187.11</v>
      </c>
    </row>
    <row r="23" spans="1:3" ht="12.75">
      <c r="A23">
        <v>19</v>
      </c>
      <c r="B23" t="s">
        <v>32</v>
      </c>
      <c r="C23">
        <v>176.55</v>
      </c>
    </row>
    <row r="24" spans="1:4" ht="12.75">
      <c r="A24">
        <v>20</v>
      </c>
      <c r="B24" t="s">
        <v>33</v>
      </c>
      <c r="D24" s="3">
        <v>135</v>
      </c>
    </row>
    <row r="25" spans="1:4" ht="12.75">
      <c r="A25">
        <v>21</v>
      </c>
      <c r="B25" t="s">
        <v>34</v>
      </c>
      <c r="D25">
        <v>165.21</v>
      </c>
    </row>
    <row r="26" spans="1:4" ht="12.75">
      <c r="A26">
        <v>22</v>
      </c>
      <c r="B26" t="s">
        <v>35</v>
      </c>
      <c r="D26">
        <v>204.04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E27"/>
  <sheetViews>
    <sheetView workbookViewId="0" topLeftCell="A1">
      <selection activeCell="B22" sqref="B22"/>
    </sheetView>
  </sheetViews>
  <sheetFormatPr defaultColWidth="9.140625" defaultRowHeight="12.75"/>
  <cols>
    <col min="2" max="2" width="25.7109375" style="0" customWidth="1"/>
  </cols>
  <sheetData>
    <row r="2" ht="12.75">
      <c r="A2" t="s">
        <v>36</v>
      </c>
    </row>
    <row r="4" spans="1:5" ht="12.75">
      <c r="A4" t="s">
        <v>14</v>
      </c>
      <c r="B4" t="s">
        <v>13</v>
      </c>
      <c r="C4" t="s">
        <v>0</v>
      </c>
      <c r="D4" t="s">
        <v>1</v>
      </c>
      <c r="E4" t="s">
        <v>2</v>
      </c>
    </row>
    <row r="6" spans="1:4" ht="12.75">
      <c r="A6">
        <v>1</v>
      </c>
      <c r="B6" t="s">
        <v>52</v>
      </c>
      <c r="D6" t="s">
        <v>53</v>
      </c>
    </row>
    <row r="7" spans="1:4" ht="12.75">
      <c r="A7">
        <v>2</v>
      </c>
      <c r="B7" t="s">
        <v>29</v>
      </c>
      <c r="D7" t="s">
        <v>54</v>
      </c>
    </row>
    <row r="8" spans="1:5" ht="12.75">
      <c r="A8">
        <v>3</v>
      </c>
      <c r="B8" t="s">
        <v>35</v>
      </c>
      <c r="D8" t="s">
        <v>55</v>
      </c>
      <c r="E8" t="s">
        <v>56</v>
      </c>
    </row>
    <row r="9" spans="1:5" ht="12.75">
      <c r="A9">
        <v>4</v>
      </c>
      <c r="B9" t="s">
        <v>28</v>
      </c>
      <c r="C9" s="3"/>
      <c r="D9" t="s">
        <v>57</v>
      </c>
      <c r="E9" t="s">
        <v>58</v>
      </c>
    </row>
    <row r="10" spans="1:4" ht="12.75">
      <c r="A10">
        <v>5</v>
      </c>
      <c r="B10" t="s">
        <v>26</v>
      </c>
      <c r="C10" t="s">
        <v>59</v>
      </c>
      <c r="D10" t="s">
        <v>60</v>
      </c>
    </row>
    <row r="11" spans="1:5" ht="12.75">
      <c r="A11">
        <v>6</v>
      </c>
      <c r="B11" t="s">
        <v>61</v>
      </c>
      <c r="C11" t="s">
        <v>62</v>
      </c>
      <c r="D11" t="s">
        <v>63</v>
      </c>
      <c r="E11" t="s">
        <v>64</v>
      </c>
    </row>
    <row r="12" spans="1:4" ht="12.75">
      <c r="A12">
        <v>7</v>
      </c>
      <c r="B12" t="s">
        <v>27</v>
      </c>
      <c r="D12" s="3" t="s">
        <v>65</v>
      </c>
    </row>
    <row r="13" spans="1:4" ht="12.75">
      <c r="A13">
        <v>8</v>
      </c>
      <c r="B13" t="s">
        <v>17</v>
      </c>
      <c r="C13" t="s">
        <v>66</v>
      </c>
      <c r="D13" s="3" t="s">
        <v>67</v>
      </c>
    </row>
    <row r="14" spans="1:5" ht="12.75">
      <c r="A14">
        <v>9</v>
      </c>
      <c r="B14" t="s">
        <v>20</v>
      </c>
      <c r="D14" t="s">
        <v>68</v>
      </c>
      <c r="E14" t="s">
        <v>69</v>
      </c>
    </row>
    <row r="15" spans="1:3" ht="12.75">
      <c r="A15">
        <v>10</v>
      </c>
      <c r="B15" t="s">
        <v>19</v>
      </c>
      <c r="C15" t="s">
        <v>70</v>
      </c>
    </row>
    <row r="16" ht="12.75">
      <c r="A16">
        <v>11</v>
      </c>
    </row>
    <row r="17" spans="1:4" ht="12.75">
      <c r="A17">
        <v>12</v>
      </c>
      <c r="D17" s="3"/>
    </row>
    <row r="18" ht="12.75">
      <c r="A18">
        <v>13</v>
      </c>
    </row>
    <row r="19" spans="1:5" ht="12.75">
      <c r="A19">
        <v>14</v>
      </c>
      <c r="B19" t="s">
        <v>15</v>
      </c>
      <c r="C19" t="s">
        <v>71</v>
      </c>
      <c r="D19" t="s">
        <v>72</v>
      </c>
      <c r="E19" t="s">
        <v>73</v>
      </c>
    </row>
    <row r="20" spans="1:5" ht="12.75">
      <c r="A20">
        <v>15</v>
      </c>
      <c r="B20" t="s">
        <v>22</v>
      </c>
      <c r="C20" t="s">
        <v>74</v>
      </c>
      <c r="E20" t="s">
        <v>75</v>
      </c>
    </row>
    <row r="21" spans="1:4" ht="12.75">
      <c r="A21">
        <v>16</v>
      </c>
      <c r="B21" t="s">
        <v>34</v>
      </c>
      <c r="D21" t="s">
        <v>76</v>
      </c>
    </row>
    <row r="22" spans="1:2" ht="12.75">
      <c r="A22">
        <v>17</v>
      </c>
      <c r="B22" s="12" t="s">
        <v>86</v>
      </c>
    </row>
    <row r="23" spans="1:4" ht="12.75">
      <c r="A23">
        <v>18</v>
      </c>
      <c r="B23" t="s">
        <v>18</v>
      </c>
      <c r="D23" t="s">
        <v>77</v>
      </c>
    </row>
    <row r="24" spans="1:5" ht="12.75">
      <c r="A24">
        <v>19</v>
      </c>
      <c r="B24" t="s">
        <v>78</v>
      </c>
      <c r="C24" t="s">
        <v>79</v>
      </c>
      <c r="D24" t="s">
        <v>80</v>
      </c>
      <c r="E24" t="s">
        <v>81</v>
      </c>
    </row>
    <row r="25" spans="1:4" ht="12.75">
      <c r="A25">
        <v>20</v>
      </c>
      <c r="B25" t="s">
        <v>33</v>
      </c>
      <c r="D25" s="3" t="s">
        <v>82</v>
      </c>
    </row>
    <row r="26" spans="1:4" ht="12.75">
      <c r="A26">
        <v>21</v>
      </c>
      <c r="B26" t="s">
        <v>21</v>
      </c>
      <c r="D26" t="s">
        <v>83</v>
      </c>
    </row>
    <row r="27" spans="1:5" ht="12.75">
      <c r="A27">
        <v>22</v>
      </c>
      <c r="B27" t="s">
        <v>32</v>
      </c>
      <c r="D27" t="s">
        <v>84</v>
      </c>
      <c r="E27" t="s">
        <v>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5"/>
  <sheetViews>
    <sheetView workbookViewId="0" topLeftCell="A1">
      <selection activeCell="G25" sqref="G25"/>
    </sheetView>
  </sheetViews>
  <sheetFormatPr defaultColWidth="9.140625" defaultRowHeight="12.75"/>
  <cols>
    <col min="2" max="2" width="25.57421875" style="0" customWidth="1"/>
  </cols>
  <sheetData>
    <row r="1" ht="12.75">
      <c r="A1" t="s">
        <v>47</v>
      </c>
    </row>
    <row r="3" spans="1:5" ht="12.75">
      <c r="A3" t="s">
        <v>14</v>
      </c>
      <c r="B3" t="s">
        <v>13</v>
      </c>
      <c r="C3" t="s">
        <v>0</v>
      </c>
      <c r="D3" t="s">
        <v>1</v>
      </c>
      <c r="E3" t="s">
        <v>2</v>
      </c>
    </row>
    <row r="5" spans="1:5" ht="12.75">
      <c r="A5">
        <v>1</v>
      </c>
      <c r="B5" t="s">
        <v>61</v>
      </c>
      <c r="D5">
        <v>217.71</v>
      </c>
      <c r="E5" s="3">
        <v>219.47</v>
      </c>
    </row>
    <row r="6" spans="1:4" ht="12.75">
      <c r="A6">
        <v>2</v>
      </c>
      <c r="B6" t="s">
        <v>92</v>
      </c>
      <c r="C6" s="3">
        <v>160.6</v>
      </c>
      <c r="D6">
        <v>187.58</v>
      </c>
    </row>
    <row r="7" spans="1:5" ht="12.75">
      <c r="A7">
        <v>3</v>
      </c>
      <c r="B7" t="s">
        <v>34</v>
      </c>
      <c r="C7">
        <v>155.36</v>
      </c>
      <c r="D7">
        <v>161.36</v>
      </c>
      <c r="E7">
        <v>150.35</v>
      </c>
    </row>
    <row r="8" spans="1:4" ht="12.75">
      <c r="A8">
        <v>4</v>
      </c>
      <c r="B8" t="s">
        <v>87</v>
      </c>
      <c r="C8" s="3"/>
      <c r="D8">
        <v>170.73</v>
      </c>
    </row>
    <row r="9" spans="1:2" ht="12.75">
      <c r="A9">
        <v>5</v>
      </c>
      <c r="B9" t="s">
        <v>19</v>
      </c>
    </row>
    <row r="10" spans="1:5" ht="12.75">
      <c r="A10">
        <v>6</v>
      </c>
      <c r="B10" t="s">
        <v>88</v>
      </c>
      <c r="C10">
        <v>208.26</v>
      </c>
      <c r="D10">
        <v>224.76</v>
      </c>
      <c r="E10">
        <v>221.86</v>
      </c>
    </row>
    <row r="11" spans="1:4" ht="12.75">
      <c r="A11">
        <v>7</v>
      </c>
      <c r="B11" t="s">
        <v>18</v>
      </c>
      <c r="D11" s="3">
        <v>217.41</v>
      </c>
    </row>
    <row r="12" spans="1:4" ht="12.75">
      <c r="A12">
        <v>8</v>
      </c>
      <c r="B12" t="s">
        <v>33</v>
      </c>
      <c r="D12" s="3">
        <v>150.24</v>
      </c>
    </row>
    <row r="13" spans="1:5" ht="12.75">
      <c r="A13">
        <v>9</v>
      </c>
      <c r="B13" t="s">
        <v>15</v>
      </c>
      <c r="C13">
        <v>189.34</v>
      </c>
      <c r="D13">
        <v>179.73</v>
      </c>
      <c r="E13">
        <v>175.43</v>
      </c>
    </row>
    <row r="14" spans="1:5" ht="12.75">
      <c r="A14">
        <v>10</v>
      </c>
      <c r="B14" t="s">
        <v>17</v>
      </c>
      <c r="E14">
        <v>196.47</v>
      </c>
    </row>
    <row r="15" spans="1:3" ht="12.75">
      <c r="A15">
        <v>11</v>
      </c>
      <c r="B15" t="s">
        <v>20</v>
      </c>
      <c r="C15">
        <v>224.07</v>
      </c>
    </row>
    <row r="16" spans="1:5" ht="12.75">
      <c r="A16">
        <v>12</v>
      </c>
      <c r="B16" t="s">
        <v>35</v>
      </c>
      <c r="D16" s="3">
        <v>203.84</v>
      </c>
      <c r="E16">
        <v>198.16</v>
      </c>
    </row>
    <row r="17" spans="1:2" ht="12.75">
      <c r="A17">
        <v>13</v>
      </c>
      <c r="B17" s="12" t="s">
        <v>93</v>
      </c>
    </row>
    <row r="18" spans="1:4" ht="12.75">
      <c r="A18">
        <v>14</v>
      </c>
      <c r="B18" t="s">
        <v>27</v>
      </c>
      <c r="D18">
        <v>154.89</v>
      </c>
    </row>
    <row r="19" spans="1:5" ht="12.75">
      <c r="A19">
        <v>15</v>
      </c>
      <c r="B19" t="s">
        <v>89</v>
      </c>
      <c r="C19">
        <v>169.62</v>
      </c>
      <c r="D19">
        <v>164.16</v>
      </c>
      <c r="E19">
        <v>151.49</v>
      </c>
    </row>
    <row r="20" spans="1:5" ht="12.75">
      <c r="A20">
        <v>16</v>
      </c>
      <c r="B20" t="s">
        <v>90</v>
      </c>
      <c r="C20">
        <v>178.66</v>
      </c>
      <c r="E20">
        <v>216.13</v>
      </c>
    </row>
    <row r="21" spans="1:5" ht="12.75">
      <c r="A21">
        <v>17</v>
      </c>
      <c r="B21" t="s">
        <v>25</v>
      </c>
      <c r="C21">
        <v>201.28</v>
      </c>
      <c r="D21" s="3">
        <v>200</v>
      </c>
      <c r="E21">
        <v>206.29</v>
      </c>
    </row>
    <row r="22" spans="1:5" ht="12.75">
      <c r="A22">
        <v>18</v>
      </c>
      <c r="B22" t="s">
        <v>28</v>
      </c>
      <c r="C22">
        <v>166.86</v>
      </c>
      <c r="D22" s="3">
        <v>161.1</v>
      </c>
      <c r="E22">
        <v>157.51</v>
      </c>
    </row>
    <row r="23" spans="1:5" ht="12.75">
      <c r="A23">
        <v>19</v>
      </c>
      <c r="B23" t="s">
        <v>94</v>
      </c>
      <c r="D23">
        <v>239.26</v>
      </c>
      <c r="E23">
        <v>240.63</v>
      </c>
    </row>
    <row r="24" spans="1:4" ht="12.75">
      <c r="A24">
        <v>20</v>
      </c>
      <c r="B24" t="s">
        <v>32</v>
      </c>
      <c r="C24">
        <v>184.45</v>
      </c>
      <c r="D24" s="3">
        <v>177.19</v>
      </c>
    </row>
    <row r="25" spans="1:5" ht="12.75">
      <c r="A25">
        <v>21</v>
      </c>
      <c r="B25" t="s">
        <v>91</v>
      </c>
      <c r="C25">
        <v>168.69</v>
      </c>
      <c r="D25">
        <v>173.91</v>
      </c>
      <c r="E25">
        <v>170.65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E25"/>
  <sheetViews>
    <sheetView workbookViewId="0" topLeftCell="A1">
      <selection activeCell="B3" sqref="B3"/>
    </sheetView>
  </sheetViews>
  <sheetFormatPr defaultColWidth="9.140625" defaultRowHeight="12.75"/>
  <cols>
    <col min="2" max="2" width="25.7109375" style="0" customWidth="1"/>
  </cols>
  <sheetData>
    <row r="1" ht="12.75">
      <c r="A1" s="10" t="s">
        <v>46</v>
      </c>
    </row>
    <row r="3" spans="1:5" ht="12.75">
      <c r="A3" t="s">
        <v>14</v>
      </c>
      <c r="B3" t="s">
        <v>13</v>
      </c>
      <c r="C3" t="s">
        <v>0</v>
      </c>
      <c r="D3" t="s">
        <v>1</v>
      </c>
      <c r="E3" t="s">
        <v>2</v>
      </c>
    </row>
    <row r="5" spans="1:4" ht="12.75">
      <c r="A5">
        <v>1</v>
      </c>
      <c r="B5" t="s">
        <v>27</v>
      </c>
      <c r="D5" t="s">
        <v>95</v>
      </c>
    </row>
    <row r="6" spans="1:5" ht="12.75">
      <c r="A6">
        <v>2</v>
      </c>
      <c r="B6" t="s">
        <v>96</v>
      </c>
      <c r="C6" t="s">
        <v>97</v>
      </c>
      <c r="D6" t="s">
        <v>98</v>
      </c>
      <c r="E6" t="s">
        <v>99</v>
      </c>
    </row>
    <row r="7" spans="1:4" ht="12.75">
      <c r="A7">
        <v>3</v>
      </c>
      <c r="B7" t="s">
        <v>28</v>
      </c>
      <c r="C7" t="s">
        <v>100</v>
      </c>
      <c r="D7" t="s">
        <v>101</v>
      </c>
    </row>
    <row r="8" spans="1:4" ht="12.75">
      <c r="A8">
        <v>4</v>
      </c>
      <c r="B8" t="s">
        <v>102</v>
      </c>
      <c r="C8" s="3"/>
      <c r="D8" t="s">
        <v>103</v>
      </c>
    </row>
    <row r="9" spans="1:4" ht="12.75">
      <c r="A9">
        <v>5</v>
      </c>
      <c r="B9" t="s">
        <v>15</v>
      </c>
      <c r="D9" t="s">
        <v>104</v>
      </c>
    </row>
    <row r="10" spans="1:4" ht="12.75">
      <c r="A10">
        <v>6</v>
      </c>
      <c r="B10" t="s">
        <v>20</v>
      </c>
      <c r="D10" t="s">
        <v>105</v>
      </c>
    </row>
    <row r="11" spans="1:5" ht="12.75">
      <c r="A11">
        <v>7</v>
      </c>
      <c r="B11" t="s">
        <v>61</v>
      </c>
      <c r="C11" t="s">
        <v>107</v>
      </c>
      <c r="D11" s="3" t="s">
        <v>106</v>
      </c>
      <c r="E11" t="s">
        <v>137</v>
      </c>
    </row>
    <row r="12" spans="1:4" ht="12.75">
      <c r="A12">
        <v>8</v>
      </c>
      <c r="B12" t="s">
        <v>17</v>
      </c>
      <c r="C12" t="s">
        <v>108</v>
      </c>
      <c r="D12" s="3"/>
    </row>
    <row r="13" spans="1:5" ht="12.75">
      <c r="A13">
        <v>9</v>
      </c>
      <c r="B13" t="s">
        <v>92</v>
      </c>
      <c r="C13" t="s">
        <v>109</v>
      </c>
      <c r="D13" t="s">
        <v>110</v>
      </c>
      <c r="E13" t="s">
        <v>111</v>
      </c>
    </row>
    <row r="14" spans="1:2" ht="12.75">
      <c r="A14">
        <v>10</v>
      </c>
      <c r="B14" t="s">
        <v>91</v>
      </c>
    </row>
    <row r="15" spans="1:5" ht="12.75">
      <c r="A15">
        <v>11</v>
      </c>
      <c r="B15" t="s">
        <v>25</v>
      </c>
      <c r="C15" t="s">
        <v>112</v>
      </c>
      <c r="D15" t="s">
        <v>113</v>
      </c>
      <c r="E15" t="s">
        <v>114</v>
      </c>
    </row>
    <row r="16" spans="1:4" ht="12.75">
      <c r="A16">
        <v>12</v>
      </c>
      <c r="B16" t="s">
        <v>35</v>
      </c>
      <c r="C16" t="s">
        <v>115</v>
      </c>
      <c r="D16" s="3"/>
    </row>
    <row r="17" ht="12.75">
      <c r="A17">
        <v>13</v>
      </c>
    </row>
    <row r="18" spans="1:5" ht="12.75">
      <c r="A18">
        <v>14</v>
      </c>
      <c r="B18" t="s">
        <v>26</v>
      </c>
      <c r="C18" t="s">
        <v>116</v>
      </c>
      <c r="E18" t="s">
        <v>117</v>
      </c>
    </row>
    <row r="19" spans="1:5" ht="12.75">
      <c r="A19">
        <v>15</v>
      </c>
      <c r="B19" t="s">
        <v>89</v>
      </c>
      <c r="D19" t="s">
        <v>75</v>
      </c>
      <c r="E19" t="s">
        <v>118</v>
      </c>
    </row>
    <row r="20" spans="1:5" ht="12.75">
      <c r="A20">
        <v>16</v>
      </c>
      <c r="B20" t="s">
        <v>119</v>
      </c>
      <c r="D20" t="s">
        <v>120</v>
      </c>
      <c r="E20" t="s">
        <v>121</v>
      </c>
    </row>
    <row r="21" spans="1:4" ht="12.75">
      <c r="A21">
        <v>17</v>
      </c>
      <c r="B21" t="s">
        <v>32</v>
      </c>
      <c r="C21" t="s">
        <v>123</v>
      </c>
      <c r="D21" t="s">
        <v>122</v>
      </c>
    </row>
    <row r="22" spans="1:2" ht="12.75">
      <c r="A22">
        <v>18</v>
      </c>
      <c r="B22" t="s">
        <v>31</v>
      </c>
    </row>
    <row r="23" spans="1:5" ht="12.75">
      <c r="A23">
        <v>19</v>
      </c>
      <c r="B23" t="s">
        <v>16</v>
      </c>
      <c r="C23" t="s">
        <v>124</v>
      </c>
      <c r="D23" t="s">
        <v>125</v>
      </c>
      <c r="E23" t="s">
        <v>126</v>
      </c>
    </row>
    <row r="24" spans="1:5" ht="12.75">
      <c r="A24">
        <v>20</v>
      </c>
      <c r="B24" t="s">
        <v>19</v>
      </c>
      <c r="C24" t="s">
        <v>127</v>
      </c>
      <c r="D24" s="3"/>
      <c r="E24" t="s">
        <v>128</v>
      </c>
    </row>
    <row r="25" spans="1:2" ht="12.75">
      <c r="A25">
        <v>21</v>
      </c>
      <c r="B25" t="s">
        <v>34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1"/>
  <dimension ref="A1:L32"/>
  <sheetViews>
    <sheetView workbookViewId="0" topLeftCell="A1">
      <selection activeCell="J29" sqref="J29"/>
    </sheetView>
  </sheetViews>
  <sheetFormatPr defaultColWidth="9.140625" defaultRowHeight="12.75"/>
  <cols>
    <col min="2" max="2" width="25.7109375" style="0" customWidth="1"/>
    <col min="11" max="11" width="2.421875" style="0" customWidth="1"/>
    <col min="12" max="12" width="10.00390625" style="0" customWidth="1"/>
  </cols>
  <sheetData>
    <row r="1" ht="12.75">
      <c r="A1" t="s">
        <v>45</v>
      </c>
    </row>
    <row r="3" spans="1:12" ht="12.75">
      <c r="A3" t="s">
        <v>14</v>
      </c>
      <c r="B3" t="s">
        <v>13</v>
      </c>
      <c r="C3" t="s">
        <v>129</v>
      </c>
      <c r="D3" t="s">
        <v>130</v>
      </c>
      <c r="E3" t="s">
        <v>131</v>
      </c>
      <c r="F3" t="s">
        <v>132</v>
      </c>
      <c r="G3" t="s">
        <v>133</v>
      </c>
      <c r="H3" t="s">
        <v>134</v>
      </c>
      <c r="I3" t="s">
        <v>135</v>
      </c>
      <c r="J3" t="s">
        <v>136</v>
      </c>
      <c r="L3" t="s">
        <v>3</v>
      </c>
    </row>
    <row r="5" spans="1:12" ht="12.75">
      <c r="A5">
        <v>1</v>
      </c>
      <c r="B5" t="s">
        <v>31</v>
      </c>
      <c r="C5">
        <v>188.01</v>
      </c>
      <c r="D5">
        <v>195.21</v>
      </c>
      <c r="E5">
        <v>193.86</v>
      </c>
      <c r="F5">
        <v>0</v>
      </c>
      <c r="G5">
        <v>194.75</v>
      </c>
      <c r="H5">
        <v>198.2</v>
      </c>
      <c r="I5">
        <v>194.01</v>
      </c>
      <c r="J5" s="7">
        <v>199.15</v>
      </c>
      <c r="L5" s="3">
        <f>AVERAGE(C5:J5)</f>
        <v>170.39875</v>
      </c>
    </row>
    <row r="6" spans="1:12" ht="12.75">
      <c r="A6">
        <v>2</v>
      </c>
      <c r="B6" t="s">
        <v>61</v>
      </c>
      <c r="C6">
        <v>214.59</v>
      </c>
      <c r="D6">
        <v>176.85</v>
      </c>
      <c r="E6">
        <v>214.23</v>
      </c>
      <c r="F6">
        <v>217.56</v>
      </c>
      <c r="G6" s="7">
        <v>219.23</v>
      </c>
      <c r="H6">
        <v>213.67</v>
      </c>
      <c r="I6">
        <v>215.85</v>
      </c>
      <c r="J6">
        <v>217.6</v>
      </c>
      <c r="L6" s="15">
        <f aca="true" t="shared" si="0" ref="L6:L29">AVERAGE(C6:J6)</f>
        <v>211.1975</v>
      </c>
    </row>
    <row r="7" spans="1:12" ht="12.75">
      <c r="A7">
        <v>3</v>
      </c>
      <c r="B7" t="s">
        <v>94</v>
      </c>
      <c r="C7">
        <v>0</v>
      </c>
      <c r="D7">
        <v>238.1</v>
      </c>
      <c r="E7">
        <v>0</v>
      </c>
      <c r="F7">
        <v>0</v>
      </c>
      <c r="G7">
        <v>0</v>
      </c>
      <c r="H7">
        <v>0</v>
      </c>
      <c r="I7">
        <v>244.02</v>
      </c>
      <c r="J7" s="7">
        <v>247.85</v>
      </c>
      <c r="L7" s="3">
        <f t="shared" si="0"/>
        <v>91.24625</v>
      </c>
    </row>
    <row r="8" spans="1:12" ht="12.75">
      <c r="A8">
        <v>4</v>
      </c>
      <c r="B8" t="s">
        <v>16</v>
      </c>
      <c r="C8">
        <v>156.14</v>
      </c>
      <c r="D8">
        <v>190.15</v>
      </c>
      <c r="E8">
        <v>193.07</v>
      </c>
      <c r="F8">
        <v>196.3</v>
      </c>
      <c r="G8">
        <v>196.44</v>
      </c>
      <c r="H8" s="7">
        <v>196.67</v>
      </c>
      <c r="I8">
        <v>192.63</v>
      </c>
      <c r="J8">
        <v>196.17</v>
      </c>
      <c r="L8" s="3">
        <f t="shared" si="0"/>
        <v>189.69625000000002</v>
      </c>
    </row>
    <row r="9" spans="1:12" ht="12.75">
      <c r="A9">
        <v>5</v>
      </c>
      <c r="B9" t="s">
        <v>96</v>
      </c>
      <c r="C9">
        <v>0</v>
      </c>
      <c r="D9">
        <v>192.61</v>
      </c>
      <c r="E9">
        <v>0</v>
      </c>
      <c r="F9">
        <v>0</v>
      </c>
      <c r="G9" s="7">
        <v>197.88</v>
      </c>
      <c r="H9">
        <v>0</v>
      </c>
      <c r="I9">
        <v>0</v>
      </c>
      <c r="J9">
        <v>0</v>
      </c>
      <c r="L9" s="3">
        <f t="shared" si="0"/>
        <v>48.81125</v>
      </c>
    </row>
    <row r="10" spans="1:12" ht="12.75">
      <c r="A10">
        <v>6</v>
      </c>
      <c r="B10" t="s">
        <v>138</v>
      </c>
      <c r="C10">
        <v>0</v>
      </c>
      <c r="D10">
        <v>0</v>
      </c>
      <c r="E10">
        <v>207.03</v>
      </c>
      <c r="F10">
        <v>0</v>
      </c>
      <c r="G10">
        <v>206.88</v>
      </c>
      <c r="H10">
        <v>0</v>
      </c>
      <c r="I10">
        <v>206.81</v>
      </c>
      <c r="J10" s="7">
        <v>213.39</v>
      </c>
      <c r="L10" s="3">
        <f t="shared" si="0"/>
        <v>104.26375</v>
      </c>
    </row>
    <row r="11" spans="1:12" ht="12.75">
      <c r="A11">
        <v>7</v>
      </c>
      <c r="B11" t="s">
        <v>89</v>
      </c>
      <c r="C11" s="3">
        <v>157.29</v>
      </c>
      <c r="D11">
        <v>0</v>
      </c>
      <c r="E11">
        <v>153.11</v>
      </c>
      <c r="F11">
        <v>0</v>
      </c>
      <c r="G11">
        <v>0</v>
      </c>
      <c r="H11">
        <v>161.5</v>
      </c>
      <c r="I11" s="7">
        <v>165.49</v>
      </c>
      <c r="J11">
        <v>0</v>
      </c>
      <c r="L11" s="3">
        <f t="shared" si="0"/>
        <v>79.67375</v>
      </c>
    </row>
    <row r="12" spans="1:12" ht="12.75">
      <c r="A12">
        <v>8</v>
      </c>
      <c r="B12" t="s">
        <v>33</v>
      </c>
      <c r="C12" s="3">
        <v>0</v>
      </c>
      <c r="D12">
        <v>0</v>
      </c>
      <c r="E12">
        <v>140.79</v>
      </c>
      <c r="F12">
        <v>0</v>
      </c>
      <c r="G12">
        <v>143.46</v>
      </c>
      <c r="H12">
        <v>145.2</v>
      </c>
      <c r="I12" s="7">
        <v>153.11</v>
      </c>
      <c r="J12">
        <v>0</v>
      </c>
      <c r="L12" s="3">
        <f t="shared" si="0"/>
        <v>72.82</v>
      </c>
    </row>
    <row r="13" spans="1:12" ht="12.75">
      <c r="A13">
        <v>9</v>
      </c>
      <c r="B13" t="s">
        <v>21</v>
      </c>
      <c r="C13" s="7">
        <v>174.9</v>
      </c>
      <c r="D13">
        <v>0</v>
      </c>
      <c r="E13">
        <v>0</v>
      </c>
      <c r="F13">
        <v>0</v>
      </c>
      <c r="G13">
        <v>0</v>
      </c>
      <c r="H13">
        <v>171.58</v>
      </c>
      <c r="I13">
        <v>0</v>
      </c>
      <c r="J13">
        <v>0</v>
      </c>
      <c r="L13" s="3">
        <f t="shared" si="0"/>
        <v>43.31</v>
      </c>
    </row>
    <row r="14" spans="1:12" ht="12.75">
      <c r="A14">
        <v>10</v>
      </c>
      <c r="B14" t="s">
        <v>15</v>
      </c>
      <c r="C14">
        <v>0</v>
      </c>
      <c r="D14">
        <v>0</v>
      </c>
      <c r="E14">
        <v>0</v>
      </c>
      <c r="F14">
        <v>0</v>
      </c>
      <c r="G14">
        <v>0</v>
      </c>
      <c r="H14" s="7">
        <v>164.97</v>
      </c>
      <c r="I14">
        <v>0</v>
      </c>
      <c r="J14">
        <v>0</v>
      </c>
      <c r="L14" s="3">
        <f t="shared" si="0"/>
        <v>20.62125</v>
      </c>
    </row>
    <row r="15" spans="1:12" ht="12.75">
      <c r="A15">
        <v>11</v>
      </c>
      <c r="B15" t="s">
        <v>29</v>
      </c>
      <c r="C15">
        <v>198.19</v>
      </c>
      <c r="D15">
        <v>189.55</v>
      </c>
      <c r="E15">
        <v>198.83</v>
      </c>
      <c r="F15">
        <v>201.25</v>
      </c>
      <c r="G15">
        <v>0</v>
      </c>
      <c r="H15">
        <v>0</v>
      </c>
      <c r="I15" s="7">
        <v>204.8</v>
      </c>
      <c r="J15">
        <v>0</v>
      </c>
      <c r="L15" s="3">
        <f t="shared" si="0"/>
        <v>124.07750000000001</v>
      </c>
    </row>
    <row r="16" spans="1:12" ht="12.75">
      <c r="A16">
        <v>12</v>
      </c>
      <c r="B16" t="s">
        <v>17</v>
      </c>
      <c r="C16" s="15">
        <v>201.57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3">
        <f t="shared" si="0"/>
        <v>25.19625</v>
      </c>
    </row>
    <row r="17" spans="1:12" ht="12.75">
      <c r="A17">
        <v>13</v>
      </c>
      <c r="B17" t="s">
        <v>25</v>
      </c>
      <c r="C17">
        <v>0</v>
      </c>
      <c r="D17">
        <v>0</v>
      </c>
      <c r="E17">
        <v>0</v>
      </c>
      <c r="F17">
        <v>0</v>
      </c>
      <c r="G17">
        <v>210.6</v>
      </c>
      <c r="H17">
        <v>0</v>
      </c>
      <c r="I17" s="7">
        <v>213.69</v>
      </c>
      <c r="J17">
        <v>0</v>
      </c>
      <c r="L17" s="3">
        <f t="shared" si="0"/>
        <v>53.036249999999995</v>
      </c>
    </row>
    <row r="18" spans="1:12" ht="12.75">
      <c r="A18">
        <v>14</v>
      </c>
      <c r="B18" t="s">
        <v>92</v>
      </c>
      <c r="C18">
        <v>175.37</v>
      </c>
      <c r="D18">
        <v>181.14</v>
      </c>
      <c r="E18">
        <v>0</v>
      </c>
      <c r="F18">
        <v>0</v>
      </c>
      <c r="G18">
        <v>0</v>
      </c>
      <c r="H18">
        <v>0</v>
      </c>
      <c r="I18">
        <v>187.19</v>
      </c>
      <c r="J18" s="7">
        <v>187.76</v>
      </c>
      <c r="L18" s="3">
        <f t="shared" si="0"/>
        <v>91.4325</v>
      </c>
    </row>
    <row r="19" spans="1:12" ht="12.75">
      <c r="A19">
        <v>15</v>
      </c>
      <c r="B19" t="s">
        <v>19</v>
      </c>
      <c r="C19">
        <v>0</v>
      </c>
      <c r="D19">
        <v>0</v>
      </c>
      <c r="E19">
        <v>0</v>
      </c>
      <c r="F19">
        <v>0</v>
      </c>
      <c r="G19">
        <v>0</v>
      </c>
      <c r="H19">
        <v>191.9</v>
      </c>
      <c r="I19">
        <v>0</v>
      </c>
      <c r="J19" s="7">
        <v>195.73</v>
      </c>
      <c r="L19" s="3">
        <f t="shared" si="0"/>
        <v>48.45375</v>
      </c>
    </row>
    <row r="20" spans="1:12" ht="12.75">
      <c r="A20">
        <v>16</v>
      </c>
      <c r="B20" t="s">
        <v>30</v>
      </c>
      <c r="C20">
        <v>129.19</v>
      </c>
      <c r="D20">
        <v>0</v>
      </c>
      <c r="E20">
        <v>143</v>
      </c>
      <c r="F20">
        <v>145.48</v>
      </c>
      <c r="G20">
        <v>0</v>
      </c>
      <c r="H20">
        <v>0</v>
      </c>
      <c r="I20">
        <v>147</v>
      </c>
      <c r="J20" s="7">
        <v>150.94</v>
      </c>
      <c r="L20" s="3">
        <f t="shared" si="0"/>
        <v>89.45124999999999</v>
      </c>
    </row>
    <row r="21" spans="1:12" ht="12.75">
      <c r="A21">
        <v>17</v>
      </c>
      <c r="B21" t="s">
        <v>139</v>
      </c>
      <c r="C21">
        <v>153.08</v>
      </c>
      <c r="D21">
        <v>158.49</v>
      </c>
      <c r="E21">
        <v>168.92</v>
      </c>
      <c r="F21">
        <v>171.31</v>
      </c>
      <c r="G21">
        <v>180.5</v>
      </c>
      <c r="H21">
        <v>180.23</v>
      </c>
      <c r="I21" s="7">
        <v>187.2</v>
      </c>
      <c r="J21">
        <v>0</v>
      </c>
      <c r="L21" s="3">
        <f t="shared" si="0"/>
        <v>149.96625</v>
      </c>
    </row>
    <row r="22" spans="1:12" ht="12.75">
      <c r="A22">
        <v>18</v>
      </c>
      <c r="B22" t="s">
        <v>35</v>
      </c>
      <c r="C22">
        <v>199.04</v>
      </c>
      <c r="D22">
        <v>201.82</v>
      </c>
      <c r="E22">
        <v>205.35</v>
      </c>
      <c r="F22">
        <v>201.57</v>
      </c>
      <c r="G22" s="7">
        <v>207.24</v>
      </c>
      <c r="H22">
        <v>0</v>
      </c>
      <c r="I22">
        <v>0</v>
      </c>
      <c r="J22">
        <v>0</v>
      </c>
      <c r="L22" s="3">
        <f t="shared" si="0"/>
        <v>126.8775</v>
      </c>
    </row>
    <row r="23" spans="1:12" ht="12.75">
      <c r="A23">
        <v>19</v>
      </c>
      <c r="B23" t="s">
        <v>32</v>
      </c>
      <c r="C23">
        <v>172.3</v>
      </c>
      <c r="D23">
        <v>181.36</v>
      </c>
      <c r="E23">
        <v>183.9</v>
      </c>
      <c r="F23">
        <v>183.07</v>
      </c>
      <c r="G23">
        <v>182.43</v>
      </c>
      <c r="H23">
        <v>0</v>
      </c>
      <c r="I23">
        <v>0</v>
      </c>
      <c r="J23" s="7">
        <v>185.63</v>
      </c>
      <c r="L23" s="3">
        <f t="shared" si="0"/>
        <v>136.08625</v>
      </c>
    </row>
    <row r="24" spans="1:12" ht="12.75">
      <c r="A24">
        <v>20</v>
      </c>
      <c r="B24" t="s">
        <v>26</v>
      </c>
      <c r="C24" s="3">
        <v>191.64</v>
      </c>
      <c r="D24">
        <v>186.98</v>
      </c>
      <c r="E24">
        <v>0</v>
      </c>
      <c r="F24">
        <v>0</v>
      </c>
      <c r="G24">
        <v>0</v>
      </c>
      <c r="H24">
        <v>0</v>
      </c>
      <c r="I24">
        <v>0</v>
      </c>
      <c r="J24" s="7">
        <v>194.25</v>
      </c>
      <c r="L24" s="3">
        <f t="shared" si="0"/>
        <v>71.60875</v>
      </c>
    </row>
    <row r="25" spans="1:12" ht="12.75">
      <c r="A25">
        <v>21</v>
      </c>
      <c r="B25" t="s">
        <v>34</v>
      </c>
      <c r="C25">
        <v>154.07</v>
      </c>
      <c r="D25">
        <v>0</v>
      </c>
      <c r="E25">
        <v>0</v>
      </c>
      <c r="F25">
        <v>155.84</v>
      </c>
      <c r="G25">
        <v>157.34</v>
      </c>
      <c r="H25">
        <v>0</v>
      </c>
      <c r="I25">
        <v>0</v>
      </c>
      <c r="J25" s="7">
        <v>159.47</v>
      </c>
      <c r="L25" s="3">
        <f t="shared" si="0"/>
        <v>78.34</v>
      </c>
    </row>
    <row r="26" spans="1:12" ht="12.75">
      <c r="A26">
        <v>22</v>
      </c>
      <c r="B26" t="s">
        <v>91</v>
      </c>
      <c r="C26">
        <v>182.91</v>
      </c>
      <c r="D26">
        <v>185.79</v>
      </c>
      <c r="E26">
        <v>0</v>
      </c>
      <c r="F26">
        <v>185.99</v>
      </c>
      <c r="G26">
        <v>0</v>
      </c>
      <c r="H26" s="7">
        <v>192.13</v>
      </c>
      <c r="I26">
        <v>0</v>
      </c>
      <c r="J26">
        <v>0</v>
      </c>
      <c r="L26" s="3">
        <f t="shared" si="0"/>
        <v>93.3525</v>
      </c>
    </row>
    <row r="27" spans="1:12" ht="12.75">
      <c r="A27">
        <v>23</v>
      </c>
      <c r="B27" t="s">
        <v>28</v>
      </c>
      <c r="C27">
        <v>0</v>
      </c>
      <c r="D27">
        <v>131.83</v>
      </c>
      <c r="E27">
        <v>0</v>
      </c>
      <c r="F27">
        <v>141.97</v>
      </c>
      <c r="G27">
        <v>152.92</v>
      </c>
      <c r="H27">
        <v>0</v>
      </c>
      <c r="I27">
        <v>0</v>
      </c>
      <c r="J27" s="7">
        <v>155.02</v>
      </c>
      <c r="L27" s="3">
        <f t="shared" si="0"/>
        <v>72.7175</v>
      </c>
    </row>
    <row r="28" spans="1:12" ht="12.75">
      <c r="A28">
        <v>24</v>
      </c>
      <c r="B28" t="s">
        <v>20</v>
      </c>
      <c r="C28">
        <v>226.08</v>
      </c>
      <c r="D28">
        <v>0</v>
      </c>
      <c r="E28">
        <v>0</v>
      </c>
      <c r="F28">
        <v>229.47</v>
      </c>
      <c r="G28">
        <v>0</v>
      </c>
      <c r="H28">
        <v>0</v>
      </c>
      <c r="I28">
        <v>0</v>
      </c>
      <c r="J28" s="7">
        <v>234.63</v>
      </c>
      <c r="L28" s="3">
        <f t="shared" si="0"/>
        <v>86.27250000000001</v>
      </c>
    </row>
    <row r="29" spans="1:12" ht="12.75">
      <c r="A29">
        <v>25</v>
      </c>
      <c r="B29" t="s">
        <v>27</v>
      </c>
      <c r="C29">
        <v>106.62</v>
      </c>
      <c r="D29">
        <v>145.8</v>
      </c>
      <c r="E29">
        <v>143.97</v>
      </c>
      <c r="F29">
        <v>140.2</v>
      </c>
      <c r="G29">
        <v>153.17</v>
      </c>
      <c r="H29">
        <v>151.75</v>
      </c>
      <c r="I29">
        <v>135.69</v>
      </c>
      <c r="J29" s="7">
        <v>154.22</v>
      </c>
      <c r="L29" s="3">
        <f t="shared" si="0"/>
        <v>141.42749999999998</v>
      </c>
    </row>
    <row r="31" spans="2:5" ht="12.75">
      <c r="B31" t="s">
        <v>140</v>
      </c>
      <c r="C31" t="s">
        <v>138</v>
      </c>
      <c r="E31" t="s">
        <v>141</v>
      </c>
    </row>
    <row r="32" spans="2:5" ht="12.75">
      <c r="B32" t="s">
        <v>142</v>
      </c>
      <c r="C32" t="s">
        <v>61</v>
      </c>
      <c r="E32" t="s">
        <v>143</v>
      </c>
    </row>
  </sheetData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Gyproc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Opdebeeck</dc:creator>
  <cp:keywords/>
  <dc:description/>
  <cp:lastModifiedBy>Administrator</cp:lastModifiedBy>
  <cp:lastPrinted>2001-10-03T07:14:20Z</cp:lastPrinted>
  <dcterms:created xsi:type="dcterms:W3CDTF">2001-04-24T06:48:30Z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